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8640" windowHeight="8565" activeTab="0"/>
  </bookViews>
  <sheets>
    <sheet name="Доходи" sheetId="1" r:id="rId1"/>
    <sheet name="Видатки" sheetId="2" r:id="rId2"/>
  </sheets>
  <definedNames>
    <definedName name="_xlnm.Print_Titles" localSheetId="1">'Видатки'!$1:$1</definedName>
    <definedName name="_xlnm.Print_Titles" localSheetId="0">'Доходи'!$3:$3</definedName>
    <definedName name="_xlnm.Print_Area" localSheetId="1">'Видатки'!$A$1:$E$130</definedName>
    <definedName name="_xlnm.Print_Area" localSheetId="0">'Доходи'!$A$1:$E$70</definedName>
  </definedNames>
  <calcPr fullCalcOnLoad="1"/>
</workbook>
</file>

<file path=xl/sharedStrings.xml><?xml version="1.0" encoding="utf-8"?>
<sst xmlns="http://schemas.openxmlformats.org/spreadsheetml/2006/main" count="212" uniqueCount="177">
  <si>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</si>
  <si>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</si>
  <si>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</si>
  <si>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</si>
  <si>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</si>
  <si>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</si>
  <si>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</si>
  <si>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неподаткові надходження</t>
  </si>
  <si>
    <t>Інші надходження</t>
  </si>
  <si>
    <t>Офіційні трансферти</t>
  </si>
  <si>
    <t>Дотації</t>
  </si>
  <si>
    <t>Субвенції</t>
  </si>
  <si>
    <t>Податок з власників транспортних засобів та інших самохідних машин і механізмів</t>
  </si>
  <si>
    <t>Власні надходження бюджетних установ</t>
  </si>
  <si>
    <t>Збір за забруднення навколишнього природного середовища</t>
  </si>
  <si>
    <t>Резервний фонд</t>
  </si>
  <si>
    <t xml:space="preserve">Повернення коштів, наданих для кредитування індивідуальних сільських забудовників </t>
  </si>
  <si>
    <t xml:space="preserve">Повернення бюджетних позичок </t>
  </si>
  <si>
    <t>Надходження коштів від відшкодування втрат сільськогосподарського та лісгосподарського виробництва</t>
  </si>
  <si>
    <t>250908</t>
  </si>
  <si>
    <t>Повернення коштів, наданих для кредитування  громадян на будівництво (реконструкцію) та придбання житла</t>
  </si>
  <si>
    <t>Податок з доходів фізичних осіб</t>
  </si>
  <si>
    <t>Витрати,пов'язані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</si>
  <si>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Разом по загальному фонду</t>
  </si>
  <si>
    <t xml:space="preserve">ВСЬОГО ВИДАТКІВ  </t>
  </si>
  <si>
    <t>ВСЬОГО КРЕДИТУВАННЯ</t>
  </si>
  <si>
    <t>Всього доходів загального фонду</t>
  </si>
  <si>
    <t>Надання пільгового довгострокового кредиту громадянам на будівництво (реконструкцію) та  придбання житла</t>
  </si>
  <si>
    <t>Надання державного пільгового кредиту індивідуальним сільським забудовникам</t>
  </si>
  <si>
    <t>Кошти передані із заг.фонду до бюджету розвитку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</si>
  <si>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</si>
  <si>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</si>
  <si>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</si>
  <si>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</si>
  <si>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>інші розрахунки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</si>
  <si>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</si>
  <si>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Субвенція з державного бюджету місцевим бюджетам на придбання вагонів для комунального електротранспорту</t>
  </si>
  <si>
    <t>Субвенція з державного бюджету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t>
  </si>
  <si>
    <t>Субвенція з державного бюджету на будівництво, реконструкцію, ремонт автомобільних доріг комунальної власності</t>
  </si>
  <si>
    <t xml:space="preserve">Інші видатки </t>
  </si>
  <si>
    <t>250378</t>
  </si>
  <si>
    <t xml:space="preserve">Трансферти з державного бюджету, передані бюджетам нижчого рівня </t>
  </si>
  <si>
    <t xml:space="preserve">     в тому числі:</t>
  </si>
  <si>
    <t xml:space="preserve"> -   субвенції</t>
  </si>
  <si>
    <t>Разом по спеціальному фонду</t>
  </si>
  <si>
    <t>Виконано (тис.грн.)</t>
  </si>
  <si>
    <t>загальний фонд</t>
  </si>
  <si>
    <t>спеціальний фонд</t>
  </si>
  <si>
    <t>ДОХОДИ  ЗАГАЛЬНОГО ФОНДУ</t>
  </si>
  <si>
    <t>Всьго власних доходів</t>
  </si>
  <si>
    <t>ДОХОДИ  СПЕЦІАЛЬНОГО ФОНДУ</t>
  </si>
  <si>
    <t>РАЗОМ ДОХОДІВ</t>
  </si>
  <si>
    <t>Всього доходів</t>
  </si>
  <si>
    <t>Трансферти з державного бюджету, що передаються бюджетам нижчого рівня (субвенції)</t>
  </si>
  <si>
    <t>Субвенція з державного бюджету  на фінансування ремонту приміщень управлінь праці та соціального захисту для здійснення заходів з виконання спільного із Світовим банком проекту "Вдосконалення системи соціальної допомоги"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</si>
  <si>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</si>
  <si>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</si>
  <si>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</si>
  <si>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Частина чистого прибутку (доходу) комунальних унітарних підприємств та їх об'єднання,що вилучається до бюджету</t>
  </si>
  <si>
    <t>Додаткова дотація з державного бюджету місцевим бюджетам на вирівнювання фінансової забезпеченості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</si>
  <si>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</si>
  <si>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 xml:space="preserve">Субвенція з державного бюджету місцевим бюджетам на здійснення заходів щодо соціально-економічного  розвитку регіонів за напрямком, які закріплені за Міністерством регіонального розвитку та будівництва України </t>
  </si>
  <si>
    <t>Збір за спеціальне використання лісових ресурсів</t>
  </si>
  <si>
    <t>Збір за спеціальне використання води</t>
  </si>
  <si>
    <t>Плата за користування надрами</t>
  </si>
  <si>
    <t>Плата за використання інших природних ресурсів</t>
  </si>
  <si>
    <t>Плата за надані в оренду ставки, що знаходяться в басейнах   річок загальнодержавного значення</t>
  </si>
  <si>
    <t>Субвенція на проведення видатків місцевих бюджетів, що враховуються при визначенні обсягу міжбюджетних трансфертів</t>
  </si>
  <si>
    <t>Збір за першу реєстрацію транспортного засобу</t>
  </si>
  <si>
    <t>Екологічний податок</t>
  </si>
  <si>
    <t>240000</t>
  </si>
  <si>
    <t>200000</t>
  </si>
  <si>
    <t>Охорона навколишнього природного середовища та ядерна безпека</t>
  </si>
  <si>
    <t>Кошти, що передаються із загального фонду бюджету до бюджету розвитку (спеціального фонду)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</si>
  <si>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</si>
  <si>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Всього доходів спеціального фонду</t>
  </si>
  <si>
    <t>ВИДАТКИ  ЗАГАЛЬНОГО ФОНДУ</t>
  </si>
  <si>
    <t>Всього видатків  загального фонду (з урахуванням трансфертів)</t>
  </si>
  <si>
    <t>ВИДАТКИ  СПЕЦІАЛЬНОГО ФОНДУ</t>
  </si>
  <si>
    <t>КРЕДИТУВАННЯ  ЗАГАЛЬНОГО ФОНДУ</t>
  </si>
  <si>
    <t>Всього кредитування загального фонду</t>
  </si>
  <si>
    <t>Всього видатків спеціального фонду (з урахуванням трансфертів)</t>
  </si>
  <si>
    <t>Державне управління</t>
  </si>
  <si>
    <t>Освіта</t>
  </si>
  <si>
    <t>Охорона здоров'я</t>
  </si>
  <si>
    <t>Соціальний захист, соціальне забезпечення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</si>
  <si>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</si>
  <si>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</si>
  <si>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</si>
  <si>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</si>
  <si>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Інші послуги, пов'язані з економічною діяльністю</t>
  </si>
  <si>
    <t>Видатки, не віднесені до основних груп</t>
  </si>
  <si>
    <t>Цiльовi фонди</t>
  </si>
  <si>
    <t>КРЕДИТУВАННЯ  СПЕЦІАЛЬНОГО ФОНДУ</t>
  </si>
  <si>
    <t>Всього кредитування спеціального фонду</t>
  </si>
  <si>
    <t>Джерела фінансування дефіциту бюджету</t>
  </si>
  <si>
    <t xml:space="preserve"> -   додаткові дотації</t>
  </si>
  <si>
    <t>Фінансування за рахунок коштів єдиного казначейського рахунку</t>
  </si>
  <si>
    <t>Частина чистого прибутку (доходу) державних унітарних підприємств та їх об'єднань,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</t>
  </si>
  <si>
    <t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t>
  </si>
  <si>
    <t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</si>
  <si>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</si>
  <si>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</si>
  <si>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</si>
  <si>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Збори та плата за спеціальне використання природних ресурсів</t>
  </si>
  <si>
    <t>Плата за розміщення тимчасово вільних коштів місцевих бюджетів</t>
  </si>
  <si>
    <t>Надходження від орендної плати за користування цілісним майновим комплексом та іншим державним майном</t>
  </si>
  <si>
    <t>Доходи від операцій з капіталом</t>
  </si>
  <si>
    <t>Дотації вирівнювання з державного бюджету місцевим бюджетам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</si>
  <si>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</si>
  <si>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</si>
  <si>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</si>
  <si>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</si>
  <si>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</si>
  <si>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</si>
  <si>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</si>
  <si>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</si>
  <si>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Доходи від операцій з кредитування та надання гарантій</t>
  </si>
  <si>
    <t>Кошти від відчуження майна, що належить Автономній Республіці Крим та майна, що перебуває в комунальній власності</t>
  </si>
  <si>
    <t>Зміни обсягів бюджетних коштів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</si>
  <si>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</si>
  <si>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</si>
  <si>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Зміни обсягів депозитів і цінних паперів, що використовуються для управління ліквідністю </t>
  </si>
  <si>
    <t>На початок року</t>
  </si>
  <si>
    <t>На кінець періоду</t>
  </si>
  <si>
    <t xml:space="preserve">Інші розрахунки </t>
  </si>
  <si>
    <t>Соціальний захист та соціальне забезпечення</t>
  </si>
  <si>
    <t>Транспорт, дорожнє господарство, зв'язок, телекомунікації та інформатика</t>
  </si>
  <si>
    <t>Запобігання та ліквідація надзвичайних ситуацій та наслідків стихійного лиха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</si>
  <si>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</si>
  <si>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підвищення рівня матеріального забезпечення інвалідів І чи ІІ групи внаслідок психічного розладу</t>
  </si>
  <si>
    <t>Додаткова дотація з державного бюджету місцевим бюджетам на оплату праці працівникам бюджетних установ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</si>
  <si>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</si>
  <si>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</si>
  <si>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</si>
  <si>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оплату працівників відповідно до тарифної сітки                                                                                              </t>
  </si>
  <si>
    <t xml:space="preserve">         на поліпшення умов оплати праці медичних працівників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</si>
  <si>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</si>
  <si>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</si>
  <si>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</si>
  <si>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</si>
  <si>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</si>
  <si>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</si>
  <si>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</si>
  <si>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</si>
  <si>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</si>
  <si>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соціально-економічний розвиток</t>
  </si>
  <si>
    <t xml:space="preserve">         на центр соц. реабілітації  дітей-інвалідів </t>
  </si>
  <si>
    <t xml:space="preserve">         на вибори</t>
  </si>
  <si>
    <t xml:space="preserve">         на реалізацію пріоритетів розвитку регіонів</t>
  </si>
  <si>
    <t xml:space="preserve">         заблоковані в банку "Україна"</t>
  </si>
  <si>
    <t xml:space="preserve">         бюджет розвитку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</si>
  <si>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</si>
  <si>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</si>
  <si>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на утилізацію пестицидів</t>
  </si>
  <si>
    <t xml:space="preserve">         на будівництво, ремонт та реконструкцію доріг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</si>
  <si>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</si>
  <si>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</si>
  <si>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</t>
  </si>
  <si>
    <t xml:space="preserve">         на фінансування НІКЗ "Гетьманська столиця" у м. Батурині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</si>
  <si>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</si>
  <si>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 xml:space="preserve">Субвенція з державного бюджту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 та послуг з централізованого водопостачання та водовідведення,  тарифам, що затверджувалися та/або погоджувалися органамси державної влади чи місцевого самоврядування  </t>
  </si>
  <si>
    <t xml:space="preserve">         на оплату праці працівникам бюджетних установ</t>
  </si>
  <si>
    <t>Субвенція з державного бюджту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</t>
  </si>
  <si>
    <t>План на рік (тис.грн.)</t>
  </si>
  <si>
    <t>Виконання плану на рік (%)</t>
  </si>
  <si>
    <t>Виконання обласного бюджету за 2012 рік</t>
  </si>
  <si>
    <t>41034800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</si>
  <si>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</si>
  <si>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 xml:space="preserve">        на фінансування обєктів спільного користування </t>
  </si>
  <si>
    <t xml:space="preserve">         на вирівнювання фінансової забезпеченості місцевих бюджетів</t>
  </si>
  <si>
    <t xml:space="preserve">         на  часткове відшкодування вартості гіпертонічних лікарських засобів</t>
  </si>
  <si>
    <t>Інша субвенція</t>
  </si>
  <si>
    <t xml:space="preserve">         на будівництво, ремонт та реконструкцію доріг (субвенція)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</si>
  <si>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</si>
  <si>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</si>
  <si>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гастрольна діяльність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</si>
</sst>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00"/>
    <numFmt numFmtId="182" formatCode="#,##0.0"/>
    <numFmt numFmtId="183" formatCode="#,##0.000"/>
    <numFmt numFmtId="184" formatCode="#,##0.00000"/>
    <numFmt numFmtId="185" formatCode="#,##0.000000"/>
    <numFmt numFmtId="186" formatCode="#,##0.0000"/>
    <numFmt numFmtId="187" formatCode="#,##0.00_);\-#,##0.00"/>
    <numFmt numFmtId="188" formatCode="#,##0.000000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1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182" fontId="4" fillId="0" borderId="0" xfId="0" applyNumberFormat="1" applyFont="1" applyFill="1" applyBorder="1" applyAlignment="1" applyProtection="1">
      <alignment horizontal="right" wrapText="1"/>
      <protection hidden="1"/>
    </xf>
    <xf numFmtId="182" fontId="8" fillId="0" borderId="1" xfId="0" applyNumberFormat="1" applyFont="1" applyFill="1" applyBorder="1" applyAlignment="1" applyProtection="1">
      <alignment vertical="center" wrapText="1"/>
      <protection hidden="1"/>
    </xf>
    <xf numFmtId="182" fontId="13" fillId="2" borderId="2" xfId="0" applyNumberFormat="1" applyFont="1" applyFill="1" applyBorder="1" applyAlignment="1" applyProtection="1">
      <alignment horizontal="right"/>
      <protection hidden="1"/>
    </xf>
    <xf numFmtId="182" fontId="10" fillId="0" borderId="0" xfId="0" applyNumberFormat="1" applyFont="1" applyFill="1" applyBorder="1" applyAlignment="1" applyProtection="1">
      <alignment horizontal="right" wrapText="1"/>
      <protection hidden="1"/>
    </xf>
    <xf numFmtId="0" fontId="11" fillId="0" borderId="2" xfId="0" applyFont="1" applyFill="1" applyBorder="1" applyAlignment="1">
      <alignment horizontal="center" vertical="center" wrapText="1"/>
    </xf>
    <xf numFmtId="182" fontId="10" fillId="0" borderId="0" xfId="0" applyNumberFormat="1" applyFont="1" applyFill="1" applyBorder="1" applyAlignment="1" applyProtection="1">
      <alignment horizontal="right"/>
      <protection hidden="1"/>
    </xf>
    <xf numFmtId="182" fontId="7" fillId="2" borderId="2" xfId="0" applyNumberFormat="1" applyFont="1" applyFill="1" applyBorder="1" applyAlignment="1" applyProtection="1">
      <alignment horizontal="right"/>
      <protection hidden="1"/>
    </xf>
    <xf numFmtId="182" fontId="5" fillId="0" borderId="3" xfId="0" applyNumberFormat="1" applyFont="1" applyFill="1" applyBorder="1" applyAlignment="1" applyProtection="1">
      <alignment horizontal="right"/>
      <protection hidden="1"/>
    </xf>
    <xf numFmtId="182" fontId="5" fillId="0" borderId="4" xfId="0" applyNumberFormat="1" applyFont="1" applyFill="1" applyBorder="1" applyAlignment="1" applyProtection="1">
      <alignment horizontal="right"/>
      <protection hidden="1"/>
    </xf>
    <xf numFmtId="182" fontId="5" fillId="0" borderId="5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Alignment="1">
      <alignment/>
    </xf>
    <xf numFmtId="0" fontId="6" fillId="0" borderId="0" xfId="0" applyFont="1" applyAlignment="1" applyProtection="1">
      <alignment/>
      <protection locked="0"/>
    </xf>
    <xf numFmtId="182" fontId="6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82" fontId="5" fillId="0" borderId="0" xfId="0" applyNumberFormat="1" applyFont="1" applyAlignment="1" applyProtection="1">
      <alignment/>
      <protection locked="0"/>
    </xf>
    <xf numFmtId="183" fontId="6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82" fontId="5" fillId="0" borderId="6" xfId="0" applyNumberFormat="1" applyFont="1" applyFill="1" applyBorder="1" applyAlignment="1" applyProtection="1">
      <alignment wrapText="1"/>
      <protection/>
    </xf>
    <xf numFmtId="0" fontId="7" fillId="0" borderId="7" xfId="0" applyFont="1" applyFill="1" applyBorder="1" applyAlignment="1" applyProtection="1">
      <alignment horizontal="center" vertical="top" wrapText="1"/>
      <protection locked="0"/>
    </xf>
    <xf numFmtId="181" fontId="9" fillId="2" borderId="7" xfId="0" applyNumberFormat="1" applyFont="1" applyFill="1" applyBorder="1" applyAlignment="1" applyProtection="1">
      <alignment horizontal="center"/>
      <protection hidden="1" locked="0"/>
    </xf>
    <xf numFmtId="182" fontId="5" fillId="0" borderId="8" xfId="0" applyNumberFormat="1" applyFont="1" applyFill="1" applyBorder="1" applyAlignment="1" applyProtection="1">
      <alignment horizontal="right"/>
      <protection hidden="1"/>
    </xf>
    <xf numFmtId="182" fontId="5" fillId="0" borderId="5" xfId="0" applyNumberFormat="1" applyFont="1" applyFill="1" applyBorder="1" applyAlignment="1" applyProtection="1">
      <alignment horizontal="right" wrapText="1"/>
      <protection hidden="1"/>
    </xf>
    <xf numFmtId="182" fontId="5" fillId="0" borderId="6" xfId="0" applyNumberFormat="1" applyFont="1" applyFill="1" applyBorder="1" applyAlignment="1" applyProtection="1">
      <alignment horizontal="right"/>
      <protection hidden="1"/>
    </xf>
    <xf numFmtId="182" fontId="5" fillId="0" borderId="0" xfId="0" applyNumberFormat="1" applyFont="1" applyFill="1" applyBorder="1" applyAlignment="1" applyProtection="1">
      <alignment horizontal="right"/>
      <protection hidden="1"/>
    </xf>
    <xf numFmtId="181" fontId="7" fillId="2" borderId="7" xfId="0" applyNumberFormat="1" applyFont="1" applyFill="1" applyBorder="1" applyAlignment="1" applyProtection="1">
      <alignment horizontal="center"/>
      <protection hidden="1" locked="0"/>
    </xf>
    <xf numFmtId="182" fontId="5" fillId="0" borderId="9" xfId="0" applyNumberFormat="1" applyFont="1" applyFill="1" applyBorder="1" applyAlignment="1" applyProtection="1">
      <alignment horizontal="right" wrapText="1"/>
      <protection/>
    </xf>
    <xf numFmtId="182" fontId="5" fillId="0" borderId="0" xfId="0" applyNumberFormat="1" applyFont="1" applyFill="1" applyBorder="1" applyAlignment="1" applyProtection="1">
      <alignment vertical="top" wrapText="1"/>
      <protection locked="0"/>
    </xf>
    <xf numFmtId="182" fontId="5" fillId="0" borderId="10" xfId="0" applyNumberFormat="1" applyFont="1" applyFill="1" applyBorder="1" applyAlignment="1" applyProtection="1">
      <alignment horizontal="right"/>
      <protection hidden="1"/>
    </xf>
    <xf numFmtId="182" fontId="5" fillId="0" borderId="11" xfId="0" applyNumberFormat="1" applyFont="1" applyFill="1" applyBorder="1" applyAlignment="1" applyProtection="1">
      <alignment horizontal="right"/>
      <protection hidden="1"/>
    </xf>
    <xf numFmtId="182" fontId="7" fillId="2" borderId="12" xfId="0" applyNumberFormat="1" applyFont="1" applyFill="1" applyBorder="1" applyAlignment="1" applyProtection="1">
      <alignment horizontal="right"/>
      <protection hidden="1"/>
    </xf>
    <xf numFmtId="182" fontId="13" fillId="2" borderId="12" xfId="0" applyNumberFormat="1" applyFont="1" applyFill="1" applyBorder="1" applyAlignment="1" applyProtection="1">
      <alignment horizontal="right"/>
      <protection hidden="1"/>
    </xf>
    <xf numFmtId="182" fontId="5" fillId="0" borderId="11" xfId="0" applyNumberFormat="1" applyFont="1" applyFill="1" applyBorder="1" applyAlignment="1" applyProtection="1">
      <alignment horizontal="right" wrapText="1"/>
      <protection/>
    </xf>
    <xf numFmtId="182" fontId="7" fillId="2" borderId="13" xfId="0" applyNumberFormat="1" applyFont="1" applyFill="1" applyBorder="1" applyAlignment="1" applyProtection="1">
      <alignment wrapText="1"/>
      <protection/>
    </xf>
    <xf numFmtId="182" fontId="7" fillId="0" borderId="6" xfId="0" applyNumberFormat="1" applyFont="1" applyFill="1" applyBorder="1" applyAlignment="1" applyProtection="1">
      <alignment wrapText="1"/>
      <protection/>
    </xf>
    <xf numFmtId="182" fontId="7" fillId="0" borderId="9" xfId="0" applyNumberFormat="1" applyFont="1" applyFill="1" applyBorder="1" applyAlignment="1" applyProtection="1">
      <alignment horizontal="right" wrapText="1"/>
      <protection/>
    </xf>
    <xf numFmtId="182" fontId="7" fillId="2" borderId="9" xfId="0" applyNumberFormat="1" applyFont="1" applyFill="1" applyBorder="1" applyAlignment="1" applyProtection="1">
      <alignment horizontal="right" wrapText="1"/>
      <protection/>
    </xf>
    <xf numFmtId="182" fontId="7" fillId="0" borderId="14" xfId="0" applyNumberFormat="1" applyFont="1" applyFill="1" applyBorder="1" applyAlignment="1" applyProtection="1">
      <alignment horizontal="right" wrapText="1"/>
      <protection/>
    </xf>
    <xf numFmtId="182" fontId="7" fillId="2" borderId="15" xfId="0" applyNumberFormat="1" applyFont="1" applyFill="1" applyBorder="1" applyAlignment="1" applyProtection="1">
      <alignment wrapText="1"/>
      <protection/>
    </xf>
    <xf numFmtId="182" fontId="12" fillId="0" borderId="2" xfId="0" applyNumberFormat="1" applyFont="1" applyFill="1" applyBorder="1" applyAlignment="1" applyProtection="1">
      <alignment wrapText="1"/>
      <protection/>
    </xf>
    <xf numFmtId="182" fontId="5" fillId="0" borderId="10" xfId="0" applyNumberFormat="1" applyFont="1" applyFill="1" applyBorder="1" applyAlignment="1" applyProtection="1">
      <alignment horizontal="right" wrapText="1"/>
      <protection/>
    </xf>
    <xf numFmtId="0" fontId="5" fillId="0" borderId="16" xfId="0" applyFont="1" applyBorder="1" applyAlignment="1" applyProtection="1">
      <alignment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12" fillId="0" borderId="17" xfId="0" applyFont="1" applyBorder="1" applyAlignment="1" applyProtection="1">
      <alignment wrapText="1"/>
      <protection locked="0"/>
    </xf>
    <xf numFmtId="0" fontId="7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wrapText="1"/>
      <protection locked="0"/>
    </xf>
    <xf numFmtId="0" fontId="12" fillId="0" borderId="7" xfId="0" applyFont="1" applyBorder="1" applyAlignment="1" applyProtection="1">
      <alignment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182" fontId="5" fillId="0" borderId="9" xfId="0" applyNumberFormat="1" applyFont="1" applyFill="1" applyBorder="1" applyAlignment="1" applyProtection="1">
      <alignment horizontal="right"/>
      <protection hidden="1"/>
    </xf>
    <xf numFmtId="182" fontId="5" fillId="0" borderId="0" xfId="0" applyNumberFormat="1" applyFont="1" applyFill="1" applyBorder="1" applyAlignment="1" applyProtection="1">
      <alignment horizontal="right" wrapText="1"/>
      <protection hidden="1"/>
    </xf>
    <xf numFmtId="182" fontId="11" fillId="0" borderId="2" xfId="0" applyNumberFormat="1" applyFont="1" applyFill="1" applyBorder="1" applyAlignment="1" applyProtection="1">
      <alignment horizontal="center" vertical="top" wrapText="1"/>
      <protection locked="0"/>
    </xf>
    <xf numFmtId="0" fontId="5" fillId="0" borderId="16" xfId="0" applyFont="1" applyFill="1" applyBorder="1" applyAlignment="1" applyProtection="1">
      <alignment wrapText="1"/>
      <protection locked="0"/>
    </xf>
    <xf numFmtId="0" fontId="7" fillId="2" borderId="17" xfId="0" applyFont="1" applyFill="1" applyBorder="1" applyAlignment="1" applyProtection="1">
      <alignment wrapText="1"/>
      <protection locked="0"/>
    </xf>
    <xf numFmtId="0" fontId="7" fillId="0" borderId="17" xfId="0" applyFont="1" applyFill="1" applyBorder="1" applyAlignment="1" applyProtection="1">
      <alignment wrapText="1"/>
      <protection locked="0"/>
    </xf>
    <xf numFmtId="0" fontId="5" fillId="0" borderId="17" xfId="0" applyFont="1" applyFill="1" applyBorder="1" applyAlignment="1" applyProtection="1">
      <alignment wrapText="1"/>
      <protection locked="0"/>
    </xf>
    <xf numFmtId="0" fontId="7" fillId="0" borderId="19" xfId="0" applyFont="1" applyBorder="1" applyAlignment="1" applyProtection="1">
      <alignment wrapText="1"/>
      <protection locked="0"/>
    </xf>
    <xf numFmtId="0" fontId="5" fillId="2" borderId="20" xfId="0" applyFont="1" applyFill="1" applyBorder="1" applyAlignment="1" applyProtection="1">
      <alignment wrapText="1"/>
      <protection locked="0"/>
    </xf>
    <xf numFmtId="182" fontId="7" fillId="2" borderId="21" xfId="0" applyNumberFormat="1" applyFont="1" applyFill="1" applyBorder="1" applyAlignment="1" applyProtection="1">
      <alignment wrapText="1"/>
      <protection/>
    </xf>
    <xf numFmtId="0" fontId="7" fillId="0" borderId="7" xfId="0" applyFont="1" applyFill="1" applyBorder="1" applyAlignment="1" applyProtection="1">
      <alignment horizontal="center" wrapText="1"/>
      <protection locked="0"/>
    </xf>
    <xf numFmtId="182" fontId="7" fillId="0" borderId="2" xfId="0" applyNumberFormat="1" applyFont="1" applyBorder="1" applyAlignment="1" applyProtection="1">
      <alignment wrapText="1"/>
      <protection/>
    </xf>
    <xf numFmtId="181" fontId="8" fillId="0" borderId="22" xfId="0" applyNumberFormat="1" applyFont="1" applyFill="1" applyBorder="1" applyAlignment="1" applyProtection="1">
      <alignment horizontal="center"/>
      <protection hidden="1"/>
    </xf>
    <xf numFmtId="181" fontId="9" fillId="2" borderId="23" xfId="0" applyNumberFormat="1" applyFont="1" applyFill="1" applyBorder="1" applyAlignment="1" applyProtection="1">
      <alignment horizontal="center"/>
      <protection hidden="1"/>
    </xf>
    <xf numFmtId="0" fontId="8" fillId="2" borderId="23" xfId="0" applyFont="1" applyFill="1" applyBorder="1" applyAlignment="1">
      <alignment/>
    </xf>
    <xf numFmtId="0" fontId="5" fillId="0" borderId="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wrapText="1"/>
      <protection hidden="1"/>
    </xf>
    <xf numFmtId="182" fontId="7" fillId="2" borderId="24" xfId="0" applyNumberFormat="1" applyFont="1" applyFill="1" applyBorder="1" applyAlignment="1" applyProtection="1">
      <alignment horizontal="right"/>
      <protection hidden="1"/>
    </xf>
    <xf numFmtId="182" fontId="5" fillId="0" borderId="15" xfId="0" applyNumberFormat="1" applyFont="1" applyFill="1" applyBorder="1" applyAlignment="1" applyProtection="1">
      <alignment horizontal="right"/>
      <protection hidden="1"/>
    </xf>
    <xf numFmtId="182" fontId="5" fillId="0" borderId="25" xfId="0" applyNumberFormat="1" applyFont="1" applyFill="1" applyBorder="1" applyAlignment="1" applyProtection="1">
      <alignment horizontal="right"/>
      <protection hidden="1"/>
    </xf>
    <xf numFmtId="182" fontId="7" fillId="2" borderId="2" xfId="0" applyNumberFormat="1" applyFont="1" applyFill="1" applyBorder="1" applyAlignment="1" applyProtection="1">
      <alignment horizontal="right" wrapText="1"/>
      <protection hidden="1"/>
    </xf>
    <xf numFmtId="182" fontId="7" fillId="2" borderId="12" xfId="0" applyNumberFormat="1" applyFont="1" applyFill="1" applyBorder="1" applyAlignment="1" applyProtection="1">
      <alignment horizontal="right" wrapText="1"/>
      <protection hidden="1"/>
    </xf>
    <xf numFmtId="182" fontId="5" fillId="0" borderId="6" xfId="0" applyNumberFormat="1" applyFont="1" applyFill="1" applyBorder="1" applyAlignment="1" applyProtection="1">
      <alignment horizontal="right" wrapText="1"/>
      <protection hidden="1"/>
    </xf>
    <xf numFmtId="182" fontId="5" fillId="0" borderId="4" xfId="0" applyNumberFormat="1" applyFont="1" applyFill="1" applyBorder="1" applyAlignment="1" applyProtection="1">
      <alignment horizontal="right" wrapText="1"/>
      <protection hidden="1"/>
    </xf>
    <xf numFmtId="182" fontId="5" fillId="0" borderId="10" xfId="0" applyNumberFormat="1" applyFont="1" applyFill="1" applyBorder="1" applyAlignment="1" applyProtection="1">
      <alignment horizontal="right" wrapText="1"/>
      <protection hidden="1"/>
    </xf>
    <xf numFmtId="182" fontId="16" fillId="0" borderId="4" xfId="0" applyNumberFormat="1" applyFont="1" applyFill="1" applyBorder="1" applyAlignment="1" applyProtection="1">
      <alignment horizontal="right" wrapText="1"/>
      <protection hidden="1"/>
    </xf>
    <xf numFmtId="182" fontId="8" fillId="0" borderId="2" xfId="0" applyNumberFormat="1" applyFont="1" applyFill="1" applyBorder="1" applyAlignment="1" applyProtection="1">
      <alignment vertical="center" wrapText="1"/>
      <protection hidden="1"/>
    </xf>
    <xf numFmtId="182" fontId="5" fillId="0" borderId="13" xfId="0" applyNumberFormat="1" applyFont="1" applyFill="1" applyBorder="1" applyAlignment="1" applyProtection="1">
      <alignment horizontal="right"/>
      <protection hidden="1"/>
    </xf>
    <xf numFmtId="182" fontId="5" fillId="0" borderId="26" xfId="0" applyNumberFormat="1" applyFont="1" applyFill="1" applyBorder="1" applyAlignment="1" applyProtection="1">
      <alignment horizontal="right"/>
      <protection hidden="1"/>
    </xf>
    <xf numFmtId="182" fontId="5" fillId="0" borderId="9" xfId="0" applyNumberFormat="1" applyFont="1" applyFill="1" applyBorder="1" applyAlignment="1" applyProtection="1">
      <alignment horizontal="right" wrapText="1"/>
      <protection hidden="1"/>
    </xf>
    <xf numFmtId="182" fontId="5" fillId="0" borderId="11" xfId="0" applyNumberFormat="1" applyFont="1" applyFill="1" applyBorder="1" applyAlignment="1" applyProtection="1">
      <alignment horizontal="right" wrapText="1"/>
      <protection hidden="1"/>
    </xf>
    <xf numFmtId="182" fontId="5" fillId="0" borderId="13" xfId="0" applyNumberFormat="1" applyFont="1" applyFill="1" applyBorder="1" applyAlignment="1" applyProtection="1">
      <alignment horizontal="right" wrapText="1"/>
      <protection hidden="1"/>
    </xf>
    <xf numFmtId="182" fontId="5" fillId="0" borderId="26" xfId="0" applyNumberFormat="1" applyFont="1" applyFill="1" applyBorder="1" applyAlignment="1" applyProtection="1">
      <alignment horizontal="right" wrapText="1"/>
      <protection hidden="1"/>
    </xf>
    <xf numFmtId="182" fontId="7" fillId="0" borderId="6" xfId="0" applyNumberFormat="1" applyFont="1" applyFill="1" applyBorder="1" applyAlignment="1" applyProtection="1">
      <alignment horizontal="right" wrapText="1"/>
      <protection hidden="1"/>
    </xf>
    <xf numFmtId="182" fontId="5" fillId="0" borderId="14" xfId="0" applyNumberFormat="1" applyFont="1" applyFill="1" applyBorder="1" applyAlignment="1" applyProtection="1">
      <alignment horizontal="right" wrapText="1"/>
      <protection hidden="1"/>
    </xf>
    <xf numFmtId="182" fontId="5" fillId="0" borderId="15" xfId="0" applyNumberFormat="1" applyFont="1" applyFill="1" applyBorder="1" applyAlignment="1" applyProtection="1">
      <alignment horizontal="right" wrapText="1"/>
      <protection hidden="1"/>
    </xf>
    <xf numFmtId="182" fontId="5" fillId="0" borderId="25" xfId="0" applyNumberFormat="1" applyFont="1" applyFill="1" applyBorder="1" applyAlignment="1" applyProtection="1">
      <alignment horizontal="right" wrapText="1"/>
      <protection hidden="1"/>
    </xf>
    <xf numFmtId="182" fontId="7" fillId="0" borderId="1" xfId="0" applyNumberFormat="1" applyFont="1" applyFill="1" applyBorder="1" applyAlignment="1" applyProtection="1">
      <alignment horizontal="right" wrapText="1"/>
      <protection hidden="1"/>
    </xf>
    <xf numFmtId="182" fontId="7" fillId="2" borderId="24" xfId="0" applyNumberFormat="1" applyFont="1" applyFill="1" applyBorder="1" applyAlignment="1" applyProtection="1">
      <alignment horizontal="right" wrapText="1"/>
      <protection hidden="1"/>
    </xf>
    <xf numFmtId="182" fontId="7" fillId="0" borderId="27" xfId="0" applyNumberFormat="1" applyFont="1" applyFill="1" applyBorder="1" applyAlignment="1" applyProtection="1">
      <alignment horizontal="right" wrapText="1"/>
      <protection hidden="1"/>
    </xf>
    <xf numFmtId="182" fontId="7" fillId="0" borderId="26" xfId="0" applyNumberFormat="1" applyFont="1" applyFill="1" applyBorder="1" applyAlignment="1" applyProtection="1">
      <alignment horizontal="right" wrapText="1"/>
      <protection hidden="1"/>
    </xf>
    <xf numFmtId="182" fontId="5" fillId="0" borderId="8" xfId="0" applyNumberFormat="1" applyFont="1" applyFill="1" applyBorder="1" applyAlignment="1" applyProtection="1">
      <alignment horizontal="right" wrapText="1"/>
      <protection hidden="1"/>
    </xf>
    <xf numFmtId="182" fontId="7" fillId="0" borderId="21" xfId="0" applyNumberFormat="1" applyFont="1" applyFill="1" applyBorder="1" applyAlignment="1" applyProtection="1">
      <alignment horizontal="right" wrapText="1"/>
      <protection hidden="1"/>
    </xf>
    <xf numFmtId="182" fontId="7" fillId="0" borderId="28" xfId="0" applyNumberFormat="1" applyFont="1" applyFill="1" applyBorder="1" applyAlignment="1" applyProtection="1">
      <alignment horizontal="right" wrapText="1"/>
      <protection hidden="1"/>
    </xf>
    <xf numFmtId="182" fontId="7" fillId="0" borderId="13" xfId="0" applyNumberFormat="1" applyFont="1" applyFill="1" applyBorder="1" applyAlignment="1" applyProtection="1">
      <alignment horizontal="right" wrapText="1"/>
      <protection hidden="1"/>
    </xf>
    <xf numFmtId="182" fontId="10" fillId="0" borderId="11" xfId="0" applyNumberFormat="1" applyFont="1" applyFill="1" applyBorder="1" applyAlignment="1" applyProtection="1">
      <alignment horizontal="right" wrapText="1"/>
      <protection hidden="1"/>
    </xf>
    <xf numFmtId="182" fontId="10" fillId="0" borderId="25" xfId="0" applyNumberFormat="1" applyFont="1" applyFill="1" applyBorder="1" applyAlignment="1" applyProtection="1">
      <alignment horizontal="right" wrapText="1"/>
      <protection hidden="1"/>
    </xf>
    <xf numFmtId="182" fontId="5" fillId="0" borderId="29" xfId="0" applyNumberFormat="1" applyFont="1" applyFill="1" applyBorder="1" applyAlignment="1" applyProtection="1">
      <alignment horizontal="right"/>
      <protection hidden="1"/>
    </xf>
    <xf numFmtId="182" fontId="5" fillId="0" borderId="14" xfId="0" applyNumberFormat="1" applyFont="1" applyFill="1" applyBorder="1" applyAlignment="1" applyProtection="1">
      <alignment horizontal="right"/>
      <protection hidden="1"/>
    </xf>
    <xf numFmtId="0" fontId="12" fillId="0" borderId="30" xfId="0" applyFont="1" applyBorder="1" applyAlignment="1" applyProtection="1">
      <alignment wrapText="1"/>
      <protection locked="0"/>
    </xf>
    <xf numFmtId="182" fontId="12" fillId="0" borderId="21" xfId="0" applyNumberFormat="1" applyFont="1" applyFill="1" applyBorder="1" applyAlignment="1" applyProtection="1">
      <alignment wrapText="1"/>
      <protection/>
    </xf>
    <xf numFmtId="182" fontId="12" fillId="0" borderId="28" xfId="0" applyNumberFormat="1" applyFont="1" applyFill="1" applyBorder="1" applyAlignment="1" applyProtection="1">
      <alignment wrapText="1"/>
      <protection/>
    </xf>
    <xf numFmtId="0" fontId="17" fillId="0" borderId="5" xfId="0" applyFont="1" applyFill="1" applyBorder="1" applyAlignment="1" applyProtection="1">
      <alignment horizontal="left" wrapText="1"/>
      <protection hidden="1"/>
    </xf>
    <xf numFmtId="0" fontId="5" fillId="0" borderId="31" xfId="0" applyFont="1" applyBorder="1" applyAlignment="1" applyProtection="1">
      <alignment wrapText="1"/>
      <protection locked="0"/>
    </xf>
    <xf numFmtId="0" fontId="7" fillId="2" borderId="31" xfId="0" applyFont="1" applyFill="1" applyBorder="1" applyAlignment="1" applyProtection="1">
      <alignment wrapText="1"/>
      <protection locked="0"/>
    </xf>
    <xf numFmtId="0" fontId="5" fillId="2" borderId="30" xfId="0" applyFont="1" applyFill="1" applyBorder="1" applyAlignment="1" applyProtection="1">
      <alignment/>
      <protection locked="0"/>
    </xf>
    <xf numFmtId="0" fontId="9" fillId="0" borderId="13" xfId="0" applyFont="1" applyBorder="1" applyAlignment="1">
      <alignment wrapText="1"/>
    </xf>
    <xf numFmtId="182" fontId="5" fillId="0" borderId="6" xfId="0" applyNumberFormat="1" applyFont="1" applyFill="1" applyBorder="1" applyAlignment="1" applyProtection="1">
      <alignment wrapText="1"/>
      <protection locked="0"/>
    </xf>
    <xf numFmtId="182" fontId="7" fillId="2" borderId="6" xfId="0" applyNumberFormat="1" applyFont="1" applyFill="1" applyBorder="1" applyAlignment="1" applyProtection="1">
      <alignment wrapText="1"/>
      <protection/>
    </xf>
    <xf numFmtId="182" fontId="7" fillId="0" borderId="8" xfId="0" applyNumberFormat="1" applyFont="1" applyFill="1" applyBorder="1" applyAlignment="1" applyProtection="1">
      <alignment wrapText="1"/>
      <protection/>
    </xf>
    <xf numFmtId="182" fontId="5" fillId="0" borderId="5" xfId="0" applyNumberFormat="1" applyFont="1" applyFill="1" applyBorder="1" applyAlignment="1" applyProtection="1">
      <alignment wrapText="1"/>
      <protection locked="0"/>
    </xf>
    <xf numFmtId="182" fontId="7" fillId="0" borderId="6" xfId="0" applyNumberFormat="1" applyFont="1" applyFill="1" applyBorder="1" applyAlignment="1" applyProtection="1">
      <alignment wrapText="1"/>
      <protection locked="0"/>
    </xf>
    <xf numFmtId="182" fontId="5" fillId="0" borderId="4" xfId="0" applyNumberFormat="1" applyFont="1" applyFill="1" applyBorder="1" applyAlignment="1" applyProtection="1">
      <alignment wrapText="1"/>
      <protection locked="0"/>
    </xf>
    <xf numFmtId="182" fontId="5" fillId="0" borderId="13" xfId="0" applyNumberFormat="1" applyFont="1" applyFill="1" applyBorder="1" applyAlignment="1" applyProtection="1">
      <alignment wrapText="1"/>
      <protection locked="0"/>
    </xf>
    <xf numFmtId="182" fontId="5" fillId="0" borderId="4" xfId="0" applyNumberFormat="1" applyFont="1" applyFill="1" applyBorder="1" applyAlignment="1" applyProtection="1">
      <alignment horizontal="right"/>
      <protection hidden="1" locked="0"/>
    </xf>
    <xf numFmtId="182" fontId="5" fillId="0" borderId="5" xfId="0" applyNumberFormat="1" applyFont="1" applyFill="1" applyBorder="1" applyAlignment="1" applyProtection="1">
      <alignment horizontal="right"/>
      <protection hidden="1" locked="0"/>
    </xf>
    <xf numFmtId="182" fontId="7" fillId="2" borderId="2" xfId="0" applyNumberFormat="1" applyFont="1" applyFill="1" applyBorder="1" applyAlignment="1" applyProtection="1">
      <alignment/>
      <protection hidden="1"/>
    </xf>
    <xf numFmtId="182" fontId="5" fillId="0" borderId="32" xfId="0" applyNumberFormat="1" applyFont="1" applyFill="1" applyBorder="1" applyAlignment="1" applyProtection="1">
      <alignment horizontal="right" wrapText="1"/>
      <protection hidden="1"/>
    </xf>
    <xf numFmtId="182" fontId="5" fillId="0" borderId="33" xfId="0" applyNumberFormat="1" applyFont="1" applyFill="1" applyBorder="1" applyAlignment="1" applyProtection="1">
      <alignment horizontal="right" wrapText="1"/>
      <protection hidden="1"/>
    </xf>
    <xf numFmtId="182" fontId="5" fillId="0" borderId="34" xfId="0" applyNumberFormat="1" applyFont="1" applyFill="1" applyBorder="1" applyAlignment="1" applyProtection="1">
      <alignment horizontal="right" wrapText="1"/>
      <protection hidden="1"/>
    </xf>
    <xf numFmtId="182" fontId="16" fillId="0" borderId="5" xfId="0" applyNumberFormat="1" applyFont="1" applyFill="1" applyBorder="1" applyAlignment="1" applyProtection="1">
      <alignment wrapText="1"/>
      <protection hidden="1"/>
    </xf>
    <xf numFmtId="182" fontId="16" fillId="0" borderId="8" xfId="0" applyNumberFormat="1" applyFont="1" applyFill="1" applyBorder="1" applyAlignment="1" applyProtection="1">
      <alignment wrapText="1"/>
      <protection hidden="1"/>
    </xf>
    <xf numFmtId="182" fontId="7" fillId="0" borderId="35" xfId="0" applyNumberFormat="1" applyFont="1" applyFill="1" applyBorder="1" applyAlignment="1" applyProtection="1">
      <alignment horizontal="right" wrapText="1"/>
      <protection hidden="1"/>
    </xf>
    <xf numFmtId="182" fontId="5" fillId="0" borderId="33" xfId="0" applyNumberFormat="1" applyFont="1" applyFill="1" applyBorder="1" applyAlignment="1" applyProtection="1">
      <alignment horizontal="right"/>
      <protection hidden="1"/>
    </xf>
    <xf numFmtId="182" fontId="5" fillId="0" borderId="32" xfId="0" applyNumberFormat="1" applyFont="1" applyFill="1" applyBorder="1" applyAlignment="1" applyProtection="1">
      <alignment horizontal="right"/>
      <protection hidden="1"/>
    </xf>
    <xf numFmtId="182" fontId="5" fillId="0" borderId="34" xfId="0" applyNumberFormat="1" applyFont="1" applyFill="1" applyBorder="1" applyAlignment="1" applyProtection="1">
      <alignment horizontal="right"/>
      <protection hidden="1"/>
    </xf>
    <xf numFmtId="182" fontId="5" fillId="0" borderId="36" xfId="0" applyNumberFormat="1" applyFont="1" applyFill="1" applyBorder="1" applyAlignment="1" applyProtection="1">
      <alignment horizontal="right"/>
      <protection hidden="1"/>
    </xf>
    <xf numFmtId="182" fontId="5" fillId="0" borderId="36" xfId="0" applyNumberFormat="1" applyFont="1" applyFill="1" applyBorder="1" applyAlignment="1" applyProtection="1">
      <alignment horizontal="right" wrapText="1"/>
      <protection hidden="1"/>
    </xf>
    <xf numFmtId="182" fontId="8" fillId="0" borderId="24" xfId="0" applyNumberFormat="1" applyFont="1" applyFill="1" applyBorder="1" applyAlignment="1" applyProtection="1">
      <alignment vertical="center" wrapText="1"/>
      <protection hidden="1"/>
    </xf>
    <xf numFmtId="182" fontId="5" fillId="0" borderId="27" xfId="0" applyNumberFormat="1" applyFont="1" applyFill="1" applyBorder="1" applyAlignment="1" applyProtection="1">
      <alignment horizontal="right"/>
      <protection hidden="1"/>
    </xf>
    <xf numFmtId="182" fontId="5" fillId="0" borderId="37" xfId="0" applyNumberFormat="1" applyFont="1" applyFill="1" applyBorder="1" applyAlignment="1" applyProtection="1">
      <alignment horizontal="right"/>
      <protection hidden="1"/>
    </xf>
    <xf numFmtId="182" fontId="7" fillId="0" borderId="38" xfId="0" applyNumberFormat="1" applyFont="1" applyFill="1" applyBorder="1" applyAlignment="1" applyProtection="1">
      <alignment horizontal="right" wrapText="1"/>
      <protection hidden="1"/>
    </xf>
    <xf numFmtId="182" fontId="5" fillId="0" borderId="39" xfId="0" applyNumberFormat="1" applyFont="1" applyFill="1" applyBorder="1" applyAlignment="1" applyProtection="1">
      <alignment horizontal="right" wrapText="1"/>
      <protection hidden="1"/>
    </xf>
    <xf numFmtId="182" fontId="7" fillId="0" borderId="4" xfId="0" applyNumberFormat="1" applyFont="1" applyFill="1" applyBorder="1" applyAlignment="1" applyProtection="1">
      <alignment horizontal="right" wrapText="1"/>
      <protection hidden="1"/>
    </xf>
    <xf numFmtId="182" fontId="5" fillId="0" borderId="37" xfId="0" applyNumberFormat="1" applyFont="1" applyFill="1" applyBorder="1" applyAlignment="1" applyProtection="1">
      <alignment horizontal="right" wrapText="1"/>
      <protection hidden="1"/>
    </xf>
    <xf numFmtId="182" fontId="5" fillId="0" borderId="40" xfId="0" applyNumberFormat="1" applyFont="1" applyFill="1" applyBorder="1" applyAlignment="1" applyProtection="1">
      <alignment horizontal="right" vertical="center" wrapText="1"/>
      <protection/>
    </xf>
    <xf numFmtId="182" fontId="16" fillId="0" borderId="4" xfId="0" applyNumberFormat="1" applyFont="1" applyFill="1" applyBorder="1" applyAlignment="1" applyProtection="1">
      <alignment wrapText="1"/>
      <protection hidden="1"/>
    </xf>
    <xf numFmtId="182" fontId="7" fillId="0" borderId="3" xfId="0" applyNumberFormat="1" applyFont="1" applyFill="1" applyBorder="1" applyAlignment="1" applyProtection="1">
      <alignment horizontal="right" wrapText="1"/>
      <protection hidden="1"/>
    </xf>
    <xf numFmtId="0" fontId="11" fillId="0" borderId="41" xfId="0" applyFont="1" applyFill="1" applyBorder="1" applyAlignment="1" applyProtection="1">
      <alignment horizontal="center" vertical="center" wrapText="1"/>
      <protection locked="0"/>
    </xf>
    <xf numFmtId="182" fontId="4" fillId="0" borderId="0" xfId="0" applyNumberFormat="1" applyFont="1" applyFill="1" applyAlignment="1">
      <alignment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Border="1" applyAlignment="1" applyProtection="1">
      <alignment horizontal="justify" vertical="top" wrapText="1"/>
      <protection locked="0"/>
    </xf>
    <xf numFmtId="182" fontId="5" fillId="0" borderId="6" xfId="0" applyNumberFormat="1" applyFont="1" applyFill="1" applyBorder="1" applyAlignment="1" applyProtection="1">
      <alignment horizontal="right"/>
      <protection hidden="1"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left" vertical="top" wrapText="1"/>
      <protection locked="0"/>
    </xf>
    <xf numFmtId="0" fontId="7" fillId="2" borderId="6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justify" vertical="top" wrapText="1"/>
      <protection locked="0"/>
    </xf>
    <xf numFmtId="0" fontId="5" fillId="0" borderId="5" xfId="0" applyFont="1" applyBorder="1" applyAlignment="1" applyProtection="1">
      <alignment horizontal="justify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hidden="1" locked="0"/>
    </xf>
    <xf numFmtId="0" fontId="5" fillId="0" borderId="6" xfId="0" applyFont="1" applyFill="1" applyBorder="1" applyAlignment="1" applyProtection="1">
      <alignment horizontal="left" vertical="top"/>
      <protection hidden="1" locked="0"/>
    </xf>
    <xf numFmtId="0" fontId="7" fillId="2" borderId="15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justify" vertical="center" wrapText="1"/>
      <protection locked="0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21" xfId="0" applyFont="1" applyFill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hidden="1" locked="0"/>
    </xf>
    <xf numFmtId="0" fontId="13" fillId="2" borderId="2" xfId="0" applyFont="1" applyFill="1" applyBorder="1" applyAlignment="1" applyProtection="1">
      <alignment horizontal="center" vertical="center"/>
      <protection hidden="1" locked="0"/>
    </xf>
    <xf numFmtId="0" fontId="11" fillId="0" borderId="12" xfId="0" applyFont="1" applyFill="1" applyBorder="1" applyAlignment="1" applyProtection="1">
      <alignment horizontal="center" vertical="top" wrapText="1"/>
      <protection locked="0"/>
    </xf>
    <xf numFmtId="182" fontId="7" fillId="2" borderId="26" xfId="0" applyNumberFormat="1" applyFont="1" applyFill="1" applyBorder="1" applyAlignment="1" applyProtection="1">
      <alignment wrapText="1"/>
      <protection/>
    </xf>
    <xf numFmtId="182" fontId="7" fillId="0" borderId="9" xfId="0" applyNumberFormat="1" applyFont="1" applyFill="1" applyBorder="1" applyAlignment="1" applyProtection="1">
      <alignment wrapText="1"/>
      <protection/>
    </xf>
    <xf numFmtId="182" fontId="5" fillId="0" borderId="9" xfId="0" applyNumberFormat="1" applyFont="1" applyFill="1" applyBorder="1" applyAlignment="1" applyProtection="1">
      <alignment wrapText="1"/>
      <protection/>
    </xf>
    <xf numFmtId="182" fontId="7" fillId="2" borderId="25" xfId="0" applyNumberFormat="1" applyFont="1" applyFill="1" applyBorder="1" applyAlignment="1" applyProtection="1">
      <alignment wrapText="1"/>
      <protection/>
    </xf>
    <xf numFmtId="182" fontId="7" fillId="0" borderId="12" xfId="0" applyNumberFormat="1" applyFont="1" applyBorder="1" applyAlignment="1" applyProtection="1">
      <alignment wrapText="1"/>
      <protection/>
    </xf>
    <xf numFmtId="182" fontId="12" fillId="0" borderId="12" xfId="0" applyNumberFormat="1" applyFont="1" applyFill="1" applyBorder="1" applyAlignment="1" applyProtection="1">
      <alignment wrapText="1"/>
      <protection/>
    </xf>
    <xf numFmtId="182" fontId="5" fillId="0" borderId="26" xfId="0" applyNumberFormat="1" applyFont="1" applyFill="1" applyBorder="1" applyAlignment="1" applyProtection="1">
      <alignment wrapText="1"/>
      <protection/>
    </xf>
    <xf numFmtId="182" fontId="5" fillId="0" borderId="11" xfId="0" applyNumberFormat="1" applyFont="1" applyFill="1" applyBorder="1" applyAlignment="1" applyProtection="1">
      <alignment wrapText="1"/>
      <protection/>
    </xf>
    <xf numFmtId="182" fontId="7" fillId="2" borderId="28" xfId="0" applyNumberFormat="1" applyFont="1" applyFill="1" applyBorder="1" applyAlignment="1" applyProtection="1">
      <alignment wrapText="1"/>
      <protection/>
    </xf>
    <xf numFmtId="0" fontId="11" fillId="0" borderId="12" xfId="0" applyFont="1" applyFill="1" applyBorder="1" applyAlignment="1" applyProtection="1">
      <alignment horizontal="center" wrapText="1"/>
      <protection locked="0"/>
    </xf>
    <xf numFmtId="182" fontId="5" fillId="0" borderId="27" xfId="0" applyNumberFormat="1" applyFont="1" applyFill="1" applyBorder="1" applyAlignment="1" applyProtection="1">
      <alignment horizontal="right" wrapText="1"/>
      <protection hidden="1"/>
    </xf>
    <xf numFmtId="182" fontId="7" fillId="2" borderId="42" xfId="0" applyNumberFormat="1" applyFont="1" applyFill="1" applyBorder="1" applyAlignment="1" applyProtection="1">
      <alignment horizontal="right" wrapText="1"/>
      <protection hidden="1"/>
    </xf>
    <xf numFmtId="182" fontId="7" fillId="0" borderId="43" xfId="0" applyNumberFormat="1" applyFont="1" applyFill="1" applyBorder="1" applyAlignment="1" applyProtection="1">
      <alignment horizontal="right" wrapText="1"/>
      <protection hidden="1"/>
    </xf>
    <xf numFmtId="182" fontId="16" fillId="0" borderId="10" xfId="0" applyNumberFormat="1" applyFont="1" applyFill="1" applyBorder="1" applyAlignment="1" applyProtection="1">
      <alignment horizontal="right" wrapText="1"/>
      <protection hidden="1"/>
    </xf>
    <xf numFmtId="182" fontId="7" fillId="2" borderId="42" xfId="0" applyNumberFormat="1" applyFont="1" applyFill="1" applyBorder="1" applyAlignment="1" applyProtection="1">
      <alignment horizontal="right"/>
      <protection hidden="1"/>
    </xf>
    <xf numFmtId="182" fontId="8" fillId="0" borderId="12" xfId="0" applyNumberFormat="1" applyFont="1" applyFill="1" applyBorder="1" applyAlignment="1" applyProtection="1">
      <alignment vertical="center" wrapText="1"/>
      <protection hidden="1"/>
    </xf>
    <xf numFmtId="182" fontId="7" fillId="0" borderId="9" xfId="0" applyNumberFormat="1" applyFont="1" applyFill="1" applyBorder="1" applyAlignment="1" applyProtection="1">
      <alignment horizontal="right" wrapText="1"/>
      <protection hidden="1"/>
    </xf>
    <xf numFmtId="182" fontId="7" fillId="0" borderId="44" xfId="0" applyNumberFormat="1" applyFont="1" applyFill="1" applyBorder="1" applyAlignment="1" applyProtection="1">
      <alignment horizontal="right" wrapText="1"/>
      <protection hidden="1"/>
    </xf>
    <xf numFmtId="0" fontId="6" fillId="0" borderId="0" xfId="0" applyFont="1" applyFill="1" applyAlignment="1" applyProtection="1">
      <alignment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182" fontId="11" fillId="0" borderId="2" xfId="0" applyNumberFormat="1" applyFont="1" applyFill="1" applyBorder="1" applyAlignment="1" applyProtection="1">
      <alignment horizontal="center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81" fontId="8" fillId="0" borderId="45" xfId="0" applyNumberFormat="1" applyFont="1" applyFill="1" applyBorder="1" applyAlignment="1" applyProtection="1">
      <alignment vertical="center" wrapText="1"/>
      <protection hidden="1"/>
    </xf>
    <xf numFmtId="182" fontId="8" fillId="0" borderId="3" xfId="0" applyNumberFormat="1" applyFont="1" applyFill="1" applyBorder="1" applyAlignment="1" applyProtection="1">
      <alignment vertical="center" wrapText="1"/>
      <protection hidden="1"/>
    </xf>
    <xf numFmtId="182" fontId="8" fillId="0" borderId="29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Fill="1" applyAlignment="1">
      <alignment/>
    </xf>
    <xf numFmtId="181" fontId="8" fillId="0" borderId="45" xfId="0" applyNumberFormat="1" applyFont="1" applyFill="1" applyBorder="1" applyAlignment="1" applyProtection="1">
      <alignment horizontal="center"/>
      <protection hidden="1"/>
    </xf>
    <xf numFmtId="0" fontId="5" fillId="0" borderId="3" xfId="0" applyFont="1" applyFill="1" applyBorder="1" applyAlignment="1" applyProtection="1">
      <alignment/>
      <protection hidden="1"/>
    </xf>
    <xf numFmtId="182" fontId="0" fillId="0" borderId="0" xfId="0" applyNumberFormat="1" applyFont="1" applyAlignment="1">
      <alignment/>
    </xf>
    <xf numFmtId="181" fontId="8" fillId="0" borderId="46" xfId="0" applyNumberFormat="1" applyFont="1" applyFill="1" applyBorder="1" applyAlignment="1" applyProtection="1">
      <alignment horizontal="center"/>
      <protection hidden="1"/>
    </xf>
    <xf numFmtId="0" fontId="5" fillId="0" borderId="8" xfId="0" applyFont="1" applyFill="1" applyBorder="1" applyAlignment="1" applyProtection="1">
      <alignment/>
      <protection hidden="1"/>
    </xf>
    <xf numFmtId="181" fontId="8" fillId="0" borderId="47" xfId="0" applyNumberFormat="1" applyFont="1" applyFill="1" applyBorder="1" applyAlignment="1" applyProtection="1">
      <alignment horizontal="center"/>
      <protection hidden="1"/>
    </xf>
    <xf numFmtId="0" fontId="5" fillId="0" borderId="5" xfId="0" applyFont="1" applyFill="1" applyBorder="1" applyAlignment="1" applyProtection="1">
      <alignment wrapText="1"/>
      <protection hidden="1"/>
    </xf>
    <xf numFmtId="0" fontId="5" fillId="0" borderId="8" xfId="0" applyFont="1" applyFill="1" applyBorder="1" applyAlignment="1" applyProtection="1">
      <alignment wrapText="1"/>
      <protection hidden="1"/>
    </xf>
    <xf numFmtId="181" fontId="8" fillId="0" borderId="47" xfId="0" applyNumberFormat="1" applyFont="1" applyFill="1" applyBorder="1" applyAlignment="1" applyProtection="1">
      <alignment horizontal="center" wrapText="1"/>
      <protection hidden="1"/>
    </xf>
    <xf numFmtId="181" fontId="8" fillId="0" borderId="48" xfId="0" applyNumberFormat="1" applyFont="1" applyFill="1" applyBorder="1" applyAlignment="1" applyProtection="1">
      <alignment horizontal="center"/>
      <protection hidden="1"/>
    </xf>
    <xf numFmtId="0" fontId="5" fillId="0" borderId="6" xfId="0" applyFont="1" applyFill="1" applyBorder="1" applyAlignment="1" applyProtection="1">
      <alignment wrapText="1"/>
      <protection hidden="1"/>
    </xf>
    <xf numFmtId="0" fontId="5" fillId="0" borderId="4" xfId="0" applyFont="1" applyFill="1" applyBorder="1" applyAlignment="1" applyProtection="1">
      <alignment horizontal="left" wrapText="1"/>
      <protection hidden="1"/>
    </xf>
    <xf numFmtId="0" fontId="5" fillId="0" borderId="4" xfId="0" applyFont="1" applyFill="1" applyBorder="1" applyAlignment="1" applyProtection="1">
      <alignment wrapText="1"/>
      <protection hidden="1"/>
    </xf>
    <xf numFmtId="181" fontId="9" fillId="2" borderId="23" xfId="0" applyNumberFormat="1" applyFont="1" applyFill="1" applyBorder="1" applyAlignment="1" applyProtection="1">
      <alignment horizontal="center" wrapText="1"/>
      <protection hidden="1"/>
    </xf>
    <xf numFmtId="49" fontId="7" fillId="2" borderId="2" xfId="0" applyNumberFormat="1" applyFont="1" applyFill="1" applyBorder="1" applyAlignment="1" applyProtection="1">
      <alignment wrapText="1"/>
      <protection hidden="1"/>
    </xf>
    <xf numFmtId="49" fontId="0" fillId="0" borderId="0" xfId="0" applyNumberFormat="1" applyFont="1" applyAlignment="1">
      <alignment/>
    </xf>
    <xf numFmtId="181" fontId="8" fillId="0" borderId="22" xfId="0" applyNumberFormat="1" applyFont="1" applyFill="1" applyBorder="1" applyAlignment="1" applyProtection="1">
      <alignment horizontal="center" wrapText="1"/>
      <protection hidden="1"/>
    </xf>
    <xf numFmtId="10" fontId="5" fillId="0" borderId="4" xfId="0" applyNumberFormat="1" applyFont="1" applyFill="1" applyBorder="1" applyAlignment="1" applyProtection="1">
      <alignment wrapText="1"/>
      <protection hidden="1"/>
    </xf>
    <xf numFmtId="182" fontId="0" fillId="0" borderId="0" xfId="0" applyNumberFormat="1" applyFont="1" applyFill="1" applyAlignment="1">
      <alignment/>
    </xf>
    <xf numFmtId="0" fontId="7" fillId="2" borderId="2" xfId="0" applyFont="1" applyFill="1" applyBorder="1" applyAlignment="1" applyProtection="1">
      <alignment horizontal="left" wrapText="1"/>
      <protection hidden="1"/>
    </xf>
    <xf numFmtId="181" fontId="8" fillId="0" borderId="23" xfId="0" applyNumberFormat="1" applyFont="1" applyFill="1" applyBorder="1" applyAlignment="1" applyProtection="1">
      <alignment vertical="center" wrapText="1"/>
      <protection hidden="1"/>
    </xf>
    <xf numFmtId="181" fontId="8" fillId="0" borderId="49" xfId="0" applyNumberFormat="1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 applyProtection="1">
      <alignment wrapText="1"/>
      <protection hidden="1"/>
    </xf>
    <xf numFmtId="181" fontId="8" fillId="0" borderId="50" xfId="0" applyNumberFormat="1" applyFont="1" applyFill="1" applyBorder="1" applyAlignment="1" applyProtection="1">
      <alignment horizontal="center"/>
      <protection hidden="1"/>
    </xf>
    <xf numFmtId="0" fontId="5" fillId="0" borderId="15" xfId="0" applyFont="1" applyFill="1" applyBorder="1" applyAlignment="1" applyProtection="1">
      <alignment vertical="top" wrapText="1"/>
      <protection hidden="1"/>
    </xf>
    <xf numFmtId="0" fontId="5" fillId="0" borderId="4" xfId="0" applyFont="1" applyFill="1" applyBorder="1" applyAlignment="1" applyProtection="1">
      <alignment/>
      <protection hidden="1"/>
    </xf>
    <xf numFmtId="182" fontId="0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8" fillId="0" borderId="48" xfId="0" applyNumberFormat="1" applyFont="1" applyFill="1" applyBorder="1" applyAlignment="1" applyProtection="1">
      <alignment horizontal="center" wrapText="1"/>
      <protection hidden="1"/>
    </xf>
    <xf numFmtId="0" fontId="5" fillId="0" borderId="4" xfId="0" applyFont="1" applyFill="1" applyBorder="1" applyAlignment="1" applyProtection="1">
      <alignment vertical="top" wrapText="1"/>
      <protection hidden="1"/>
    </xf>
    <xf numFmtId="181" fontId="9" fillId="0" borderId="49" xfId="0" applyNumberFormat="1" applyFont="1" applyFill="1" applyBorder="1" applyAlignment="1" applyProtection="1">
      <alignment horizontal="center" wrapText="1"/>
      <protection hidden="1"/>
    </xf>
    <xf numFmtId="10" fontId="5" fillId="0" borderId="13" xfId="0" applyNumberFormat="1" applyFont="1" applyFill="1" applyBorder="1" applyAlignment="1" applyProtection="1">
      <alignment wrapText="1"/>
      <protection hidden="1"/>
    </xf>
    <xf numFmtId="10" fontId="5" fillId="0" borderId="5" xfId="0" applyNumberFormat="1" applyFont="1" applyFill="1" applyBorder="1" applyAlignment="1" applyProtection="1">
      <alignment wrapText="1"/>
      <protection hidden="1"/>
    </xf>
    <xf numFmtId="181" fontId="8" fillId="2" borderId="23" xfId="0" applyNumberFormat="1" applyFont="1" applyFill="1" applyBorder="1" applyAlignment="1" applyProtection="1">
      <alignment horizontal="center"/>
      <protection hidden="1"/>
    </xf>
    <xf numFmtId="181" fontId="8" fillId="0" borderId="49" xfId="0" applyNumberFormat="1" applyFont="1" applyFill="1" applyBorder="1" applyAlignment="1" applyProtection="1">
      <alignment horizontal="center" wrapText="1"/>
      <protection hidden="1"/>
    </xf>
    <xf numFmtId="181" fontId="7" fillId="0" borderId="45" xfId="0" applyNumberFormat="1" applyFont="1" applyFill="1" applyBorder="1" applyAlignment="1" applyProtection="1">
      <alignment horizontal="center" wrapText="1"/>
      <protection hidden="1"/>
    </xf>
    <xf numFmtId="0" fontId="7" fillId="0" borderId="3" xfId="0" applyFont="1" applyFill="1" applyBorder="1" applyAlignment="1" applyProtection="1">
      <alignment horizontal="center" wrapText="1"/>
      <protection hidden="1"/>
    </xf>
    <xf numFmtId="181" fontId="7" fillId="2" borderId="23" xfId="0" applyNumberFormat="1" applyFont="1" applyFill="1" applyBorder="1" applyAlignment="1" applyProtection="1">
      <alignment horizontal="center" wrapText="1"/>
      <protection hidden="1"/>
    </xf>
    <xf numFmtId="0" fontId="18" fillId="2" borderId="2" xfId="0" applyFont="1" applyFill="1" applyBorder="1" applyAlignment="1" applyProtection="1">
      <alignment horizontal="center" vertical="center" wrapText="1"/>
      <protection hidden="1"/>
    </xf>
    <xf numFmtId="0" fontId="8" fillId="0" borderId="5" xfId="0" applyFont="1" applyFill="1" applyBorder="1" applyAlignment="1" applyProtection="1">
      <alignment horizontal="left" wrapText="1"/>
      <protection hidden="1"/>
    </xf>
    <xf numFmtId="0" fontId="8" fillId="0" borderId="8" xfId="0" applyFont="1" applyFill="1" applyBorder="1" applyAlignment="1" applyProtection="1">
      <alignment horizontal="left" wrapText="1"/>
      <protection hidden="1"/>
    </xf>
    <xf numFmtId="0" fontId="9" fillId="0" borderId="13" xfId="0" applyFont="1" applyFill="1" applyBorder="1" applyAlignment="1" applyProtection="1">
      <alignment horizontal="left" wrapText="1"/>
      <protection hidden="1"/>
    </xf>
    <xf numFmtId="181" fontId="5" fillId="0" borderId="16" xfId="0" applyNumberFormat="1" applyFont="1" applyFill="1" applyBorder="1" applyAlignment="1" applyProtection="1">
      <alignment horizontal="center" wrapText="1"/>
      <protection hidden="1"/>
    </xf>
    <xf numFmtId="181" fontId="5" fillId="0" borderId="22" xfId="0" applyNumberFormat="1" applyFont="1" applyFill="1" applyBorder="1" applyAlignment="1" applyProtection="1">
      <alignment horizontal="center" wrapText="1"/>
      <protection hidden="1"/>
    </xf>
    <xf numFmtId="0" fontId="6" fillId="0" borderId="6" xfId="0" applyFont="1" applyFill="1" applyBorder="1" applyAlignment="1" applyProtection="1">
      <alignment horizontal="left" wrapText="1"/>
      <protection hidden="1"/>
    </xf>
    <xf numFmtId="0" fontId="17" fillId="0" borderId="8" xfId="0" applyFont="1" applyFill="1" applyBorder="1" applyAlignment="1" applyProtection="1">
      <alignment horizontal="left" wrapText="1"/>
      <protection hidden="1"/>
    </xf>
    <xf numFmtId="181" fontId="5" fillId="0" borderId="47" xfId="0" applyNumberFormat="1" applyFont="1" applyFill="1" applyBorder="1" applyAlignment="1" applyProtection="1">
      <alignment horizontal="center" wrapText="1"/>
      <protection hidden="1"/>
    </xf>
    <xf numFmtId="0" fontId="8" fillId="0" borderId="5" xfId="0" applyFont="1" applyFill="1" applyBorder="1" applyAlignment="1" applyProtection="1">
      <alignment horizontal="left" vertical="top" wrapText="1"/>
      <protection hidden="1"/>
    </xf>
    <xf numFmtId="181" fontId="7" fillId="0" borderId="51" xfId="0" applyNumberFormat="1" applyFont="1" applyFill="1" applyBorder="1" applyAlignment="1" applyProtection="1">
      <alignment horizontal="center" wrapText="1"/>
      <protection hidden="1"/>
    </xf>
    <xf numFmtId="0" fontId="9" fillId="0" borderId="21" xfId="0" applyFont="1" applyFill="1" applyBorder="1" applyAlignment="1" applyProtection="1">
      <alignment horizontal="left" wrapText="1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81" fontId="8" fillId="0" borderId="16" xfId="0" applyNumberFormat="1" applyFont="1" applyFill="1" applyBorder="1" applyAlignment="1" applyProtection="1">
      <alignment horizontal="center" wrapText="1"/>
      <protection hidden="1"/>
    </xf>
    <xf numFmtId="181" fontId="9" fillId="0" borderId="47" xfId="0" applyNumberFormat="1" applyFont="1" applyFill="1" applyBorder="1" applyAlignment="1" applyProtection="1">
      <alignment horizontal="center" wrapText="1"/>
      <protection hidden="1"/>
    </xf>
    <xf numFmtId="0" fontId="9" fillId="0" borderId="6" xfId="0" applyFont="1" applyFill="1" applyBorder="1" applyAlignment="1" applyProtection="1">
      <alignment horizontal="left" wrapText="1"/>
      <protection hidden="1"/>
    </xf>
    <xf numFmtId="0" fontId="8" fillId="0" borderId="6" xfId="0" applyFont="1" applyFill="1" applyBorder="1" applyAlignment="1" applyProtection="1">
      <alignment horizontal="left" wrapText="1"/>
      <protection hidden="1"/>
    </xf>
    <xf numFmtId="18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7" fillId="0" borderId="6" xfId="0" applyFont="1" applyFill="1" applyBorder="1" applyAlignment="1" applyProtection="1">
      <alignment horizontal="left" wrapText="1"/>
      <protection hidden="1"/>
    </xf>
    <xf numFmtId="0" fontId="17" fillId="0" borderId="4" xfId="0" applyFont="1" applyFill="1" applyBorder="1" applyAlignment="1" applyProtection="1">
      <alignment horizontal="left" wrapText="1"/>
      <protection hidden="1"/>
    </xf>
    <xf numFmtId="181" fontId="5" fillId="0" borderId="20" xfId="0" applyNumberFormat="1" applyFont="1" applyFill="1" applyBorder="1" applyAlignment="1" applyProtection="1">
      <alignment horizontal="center" wrapText="1"/>
      <protection hidden="1"/>
    </xf>
    <xf numFmtId="0" fontId="8" fillId="0" borderId="15" xfId="0" applyFont="1" applyFill="1" applyBorder="1" applyAlignment="1" applyProtection="1">
      <alignment horizontal="left" vertical="top" wrapText="1"/>
      <protection hidden="1"/>
    </xf>
    <xf numFmtId="18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 applyProtection="1">
      <alignment horizontal="center" wrapText="1" shrinkToFi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7"/>
  <sheetViews>
    <sheetView showZeros="0" tabSelected="1" view="pageBreakPreview" zoomScale="75" zoomScaleNormal="75" zoomScaleSheetLayoutView="75"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10.375" style="15" customWidth="1"/>
    <col min="2" max="2" width="85.375" style="15" customWidth="1"/>
    <col min="3" max="3" width="14.00390625" style="15" customWidth="1"/>
    <col min="4" max="4" width="14.125" style="187" customWidth="1"/>
    <col min="5" max="5" width="10.75390625" style="187" customWidth="1"/>
    <col min="6" max="6" width="12.75390625" style="15" customWidth="1"/>
    <col min="7" max="16384" width="9.125" style="15" customWidth="1"/>
  </cols>
  <sheetData>
    <row r="1" spans="1:5" ht="27.75" customHeight="1">
      <c r="A1" s="265" t="s">
        <v>166</v>
      </c>
      <c r="B1" s="265"/>
      <c r="C1" s="265"/>
      <c r="D1" s="265"/>
      <c r="E1" s="265"/>
    </row>
    <row r="2" ht="14.25" customHeight="1" thickBot="1"/>
    <row r="3" spans="1:5" ht="42.75" customHeight="1" thickBot="1">
      <c r="A3" s="188" t="s">
        <v>0</v>
      </c>
      <c r="B3" s="189" t="s">
        <v>1</v>
      </c>
      <c r="C3" s="190" t="s">
        <v>164</v>
      </c>
      <c r="D3" s="140" t="s">
        <v>45</v>
      </c>
      <c r="E3" s="191" t="s">
        <v>165</v>
      </c>
    </row>
    <row r="4" spans="1:5" ht="23.25" customHeight="1" thickBot="1">
      <c r="A4" s="22"/>
      <c r="B4" s="50" t="s">
        <v>48</v>
      </c>
      <c r="C4" s="53"/>
      <c r="D4" s="53"/>
      <c r="E4" s="168"/>
    </row>
    <row r="5" spans="1:5" ht="20.25" customHeight="1">
      <c r="A5" s="106">
        <v>10000000</v>
      </c>
      <c r="B5" s="162" t="s">
        <v>2</v>
      </c>
      <c r="C5" s="36">
        <f>+C6+C9</f>
        <v>363472.69999999995</v>
      </c>
      <c r="D5" s="36">
        <f>+D6+D9</f>
        <v>342262.35865999997</v>
      </c>
      <c r="E5" s="169">
        <f aca="true" t="shared" si="0" ref="E5:E36">IF(C5=0,"",$D5/C5*100)</f>
        <v>94.16452973221924</v>
      </c>
    </row>
    <row r="6" spans="1:8" ht="16.5" customHeight="1">
      <c r="A6" s="56">
        <v>11000000</v>
      </c>
      <c r="B6" s="145" t="s">
        <v>3</v>
      </c>
      <c r="C6" s="37">
        <f>+C7+C8</f>
        <v>300240.3</v>
      </c>
      <c r="D6" s="37">
        <f>+D7+D8</f>
        <v>277240.08061999996</v>
      </c>
      <c r="E6" s="170">
        <f t="shared" si="0"/>
        <v>92.33939635019016</v>
      </c>
      <c r="H6" s="17"/>
    </row>
    <row r="7" spans="1:8" ht="15.75">
      <c r="A7" s="45">
        <v>11010000</v>
      </c>
      <c r="B7" s="146" t="s">
        <v>21</v>
      </c>
      <c r="C7" s="109">
        <v>296081.3</v>
      </c>
      <c r="D7" s="109">
        <v>274561.28245999996</v>
      </c>
      <c r="E7" s="29">
        <f t="shared" si="0"/>
        <v>92.73172012551957</v>
      </c>
      <c r="F7" s="16"/>
      <c r="H7" s="17"/>
    </row>
    <row r="8" spans="1:8" ht="15.75">
      <c r="A8" s="45">
        <v>11020000</v>
      </c>
      <c r="B8" s="146" t="s">
        <v>4</v>
      </c>
      <c r="C8" s="21">
        <v>4159</v>
      </c>
      <c r="D8" s="21">
        <v>2678.7981600000003</v>
      </c>
      <c r="E8" s="29">
        <f t="shared" si="0"/>
        <v>64.40966963212311</v>
      </c>
      <c r="F8" s="16"/>
      <c r="H8" s="17"/>
    </row>
    <row r="9" spans="1:8" ht="15.75" customHeight="1">
      <c r="A9" s="56">
        <v>13000000</v>
      </c>
      <c r="B9" s="145" t="s">
        <v>104</v>
      </c>
      <c r="C9" s="37">
        <f>SUM(C10:C13)</f>
        <v>63232.399999999994</v>
      </c>
      <c r="D9" s="37">
        <f>SUM(D10:D13)</f>
        <v>65022.278040000005</v>
      </c>
      <c r="E9" s="170">
        <f t="shared" si="0"/>
        <v>102.8306343583353</v>
      </c>
      <c r="H9" s="17"/>
    </row>
    <row r="10" spans="1:8" ht="15.75" customHeight="1">
      <c r="A10" s="57">
        <v>13010000</v>
      </c>
      <c r="B10" s="147" t="s">
        <v>62</v>
      </c>
      <c r="C10" s="21">
        <v>11311.9</v>
      </c>
      <c r="D10" s="21">
        <v>12519.09529</v>
      </c>
      <c r="E10" s="171">
        <f t="shared" si="0"/>
        <v>110.67190560383312</v>
      </c>
      <c r="H10" s="17"/>
    </row>
    <row r="11" spans="1:8" ht="15.75" customHeight="1">
      <c r="A11" s="57">
        <v>13020000</v>
      </c>
      <c r="B11" s="147" t="s">
        <v>63</v>
      </c>
      <c r="C11" s="21">
        <v>8751.7</v>
      </c>
      <c r="D11" s="21">
        <v>10290.050529999999</v>
      </c>
      <c r="E11" s="171">
        <f t="shared" si="0"/>
        <v>117.57773381171654</v>
      </c>
      <c r="H11" s="17"/>
    </row>
    <row r="12" spans="1:8" ht="15.75" customHeight="1">
      <c r="A12" s="57">
        <v>13030000</v>
      </c>
      <c r="B12" s="147" t="s">
        <v>64</v>
      </c>
      <c r="C12" s="21">
        <v>43167.6</v>
      </c>
      <c r="D12" s="21">
        <v>42206.383590000005</v>
      </c>
      <c r="E12" s="171">
        <f t="shared" si="0"/>
        <v>97.77329198287606</v>
      </c>
      <c r="H12" s="17"/>
    </row>
    <row r="13" spans="1:8" ht="15.75">
      <c r="A13" s="45">
        <v>13070000</v>
      </c>
      <c r="B13" s="146" t="s">
        <v>65</v>
      </c>
      <c r="C13" s="109">
        <v>1.2</v>
      </c>
      <c r="D13" s="109">
        <v>6.74863</v>
      </c>
      <c r="E13" s="171">
        <f t="shared" si="0"/>
        <v>562.3858333333334</v>
      </c>
      <c r="H13" s="17"/>
    </row>
    <row r="14" spans="1:5" ht="20.25" customHeight="1">
      <c r="A14" s="55">
        <v>20000000</v>
      </c>
      <c r="B14" s="163" t="s">
        <v>5</v>
      </c>
      <c r="C14" s="110">
        <f>+C15+C19+C23</f>
        <v>21491.1</v>
      </c>
      <c r="D14" s="110">
        <f>+D15+D19+D23</f>
        <v>20141.21641</v>
      </c>
      <c r="E14" s="39">
        <f t="shared" si="0"/>
        <v>93.71887157939798</v>
      </c>
    </row>
    <row r="15" spans="1:5" ht="20.25" customHeight="1">
      <c r="A15" s="58">
        <v>21000000</v>
      </c>
      <c r="B15" s="149" t="s">
        <v>6</v>
      </c>
      <c r="C15" s="111">
        <f>SUM(C16:C18)</f>
        <v>2710</v>
      </c>
      <c r="D15" s="111">
        <f>D18+D16+D17</f>
        <v>1441.22993</v>
      </c>
      <c r="E15" s="40">
        <f t="shared" si="0"/>
        <v>53.181916236162365</v>
      </c>
    </row>
    <row r="16" spans="1:5" ht="31.5" customHeight="1">
      <c r="A16" s="44">
        <v>21010300</v>
      </c>
      <c r="B16" s="150" t="s">
        <v>58</v>
      </c>
      <c r="C16" s="112">
        <v>210</v>
      </c>
      <c r="D16" s="112">
        <v>304.46891</v>
      </c>
      <c r="E16" s="35">
        <f t="shared" si="0"/>
        <v>144.98519523809523</v>
      </c>
    </row>
    <row r="17" spans="1:5" ht="18" customHeight="1">
      <c r="A17" s="45">
        <v>21050000</v>
      </c>
      <c r="B17" s="151" t="s">
        <v>105</v>
      </c>
      <c r="C17" s="109">
        <v>2500</v>
      </c>
      <c r="D17" s="109">
        <v>1136.76102</v>
      </c>
      <c r="E17" s="29">
        <f t="shared" si="0"/>
        <v>45.47044079999999</v>
      </c>
    </row>
    <row r="18" spans="1:5" ht="15.75" hidden="1">
      <c r="A18" s="46">
        <v>21080000</v>
      </c>
      <c r="B18" s="152" t="s">
        <v>8</v>
      </c>
      <c r="C18" s="113"/>
      <c r="D18" s="109"/>
      <c r="E18" s="38">
        <f t="shared" si="0"/>
      </c>
    </row>
    <row r="19" spans="1:5" ht="18.75" customHeight="1">
      <c r="A19" s="47">
        <v>22000000</v>
      </c>
      <c r="B19" s="153" t="s">
        <v>102</v>
      </c>
      <c r="C19" s="37">
        <f>SUM(C20:C22)</f>
        <v>18181.1</v>
      </c>
      <c r="D19" s="37">
        <f>SUM(D20:D22)</f>
        <v>18125.54104</v>
      </c>
      <c r="E19" s="170">
        <f t="shared" si="0"/>
        <v>99.69441364933915</v>
      </c>
    </row>
    <row r="20" spans="1:5" ht="16.5" customHeight="1">
      <c r="A20" s="45">
        <v>22010000</v>
      </c>
      <c r="B20" s="146" t="s">
        <v>101</v>
      </c>
      <c r="C20" s="109">
        <v>15221.1</v>
      </c>
      <c r="D20" s="109">
        <v>15099.92351</v>
      </c>
      <c r="E20" s="171">
        <f t="shared" si="0"/>
        <v>99.2038913744736</v>
      </c>
    </row>
    <row r="21" spans="1:5" ht="30" customHeight="1">
      <c r="A21" s="45">
        <v>22080000</v>
      </c>
      <c r="B21" s="146" t="s">
        <v>106</v>
      </c>
      <c r="C21" s="109">
        <v>2900</v>
      </c>
      <c r="D21" s="109">
        <v>2974.1364</v>
      </c>
      <c r="E21" s="171">
        <f t="shared" si="0"/>
        <v>102.5564275862069</v>
      </c>
    </row>
    <row r="22" spans="1:5" ht="32.25" customHeight="1">
      <c r="A22" s="45">
        <v>22120000</v>
      </c>
      <c r="B22" s="146" t="s">
        <v>66</v>
      </c>
      <c r="C22" s="109">
        <v>60</v>
      </c>
      <c r="D22" s="109">
        <v>51.48113</v>
      </c>
      <c r="E22" s="171">
        <f t="shared" si="0"/>
        <v>85.80188333333332</v>
      </c>
    </row>
    <row r="23" spans="1:5" ht="15" customHeight="1">
      <c r="A23" s="47">
        <v>24000000</v>
      </c>
      <c r="B23" s="153" t="s">
        <v>7</v>
      </c>
      <c r="C23" s="37">
        <f>C24</f>
        <v>600</v>
      </c>
      <c r="D23" s="37">
        <f>D24</f>
        <v>574.44544</v>
      </c>
      <c r="E23" s="38">
        <f t="shared" si="0"/>
        <v>95.74090666666666</v>
      </c>
    </row>
    <row r="24" spans="1:5" ht="15.75">
      <c r="A24" s="45">
        <v>24060300</v>
      </c>
      <c r="B24" s="146" t="s">
        <v>8</v>
      </c>
      <c r="C24" s="109">
        <v>600</v>
      </c>
      <c r="D24" s="109">
        <v>574.44544</v>
      </c>
      <c r="E24" s="29">
        <f t="shared" si="0"/>
        <v>95.74090666666666</v>
      </c>
    </row>
    <row r="25" spans="1:5" ht="15.75">
      <c r="A25" s="55">
        <v>30000000</v>
      </c>
      <c r="B25" s="148" t="s">
        <v>107</v>
      </c>
      <c r="C25" s="110"/>
      <c r="D25" s="110">
        <f>+D26</f>
        <v>1.8716</v>
      </c>
      <c r="E25" s="39">
        <f t="shared" si="0"/>
      </c>
    </row>
    <row r="26" spans="1:5" ht="15.75">
      <c r="A26" s="47">
        <v>31000000</v>
      </c>
      <c r="B26" s="153" t="s">
        <v>56</v>
      </c>
      <c r="C26" s="37">
        <f>C27</f>
        <v>0</v>
      </c>
      <c r="D26" s="37">
        <f>D27</f>
        <v>1.8716</v>
      </c>
      <c r="E26" s="170">
        <f t="shared" si="0"/>
      </c>
    </row>
    <row r="27" spans="1:5" ht="18" customHeight="1">
      <c r="A27" s="48">
        <v>31020000</v>
      </c>
      <c r="B27" s="154" t="s">
        <v>57</v>
      </c>
      <c r="C27" s="114">
        <v>0</v>
      </c>
      <c r="D27" s="114">
        <v>1.8716</v>
      </c>
      <c r="E27" s="43">
        <f t="shared" si="0"/>
      </c>
    </row>
    <row r="28" spans="1:5" ht="16.5" thickBot="1">
      <c r="A28" s="59"/>
      <c r="B28" s="159" t="s">
        <v>49</v>
      </c>
      <c r="C28" s="41">
        <f>C5+C14</f>
        <v>384963.79999999993</v>
      </c>
      <c r="D28" s="41">
        <f>D5+D14+D25</f>
        <v>362405.44667</v>
      </c>
      <c r="E28" s="172">
        <f t="shared" si="0"/>
        <v>94.14013646737695</v>
      </c>
    </row>
    <row r="29" spans="1:6" ht="22.5" customHeight="1" thickBot="1">
      <c r="A29" s="49">
        <v>40000000</v>
      </c>
      <c r="B29" s="160" t="s">
        <v>9</v>
      </c>
      <c r="C29" s="62">
        <f>C30+C36</f>
        <v>2018501.9</v>
      </c>
      <c r="D29" s="62">
        <f>D30+D36</f>
        <v>1994819.2981499997</v>
      </c>
      <c r="E29" s="173">
        <f t="shared" si="0"/>
        <v>98.82672382671524</v>
      </c>
      <c r="F29" s="18"/>
    </row>
    <row r="30" spans="1:5" ht="19.5" customHeight="1" thickBot="1">
      <c r="A30" s="49">
        <v>41020000</v>
      </c>
      <c r="B30" s="161" t="s">
        <v>10</v>
      </c>
      <c r="C30" s="42">
        <f>SUM(C31:C35)</f>
        <v>838401.5</v>
      </c>
      <c r="D30" s="42">
        <f>SUM(D31:D35)</f>
        <v>838401.5</v>
      </c>
      <c r="E30" s="174">
        <f t="shared" si="0"/>
        <v>100</v>
      </c>
    </row>
    <row r="31" spans="1:6" ht="18" customHeight="1">
      <c r="A31" s="45">
        <v>41020100</v>
      </c>
      <c r="B31" s="146" t="s">
        <v>108</v>
      </c>
      <c r="C31" s="109">
        <v>397468.3</v>
      </c>
      <c r="D31" s="109">
        <v>397468.3</v>
      </c>
      <c r="E31" s="171">
        <f t="shared" si="0"/>
        <v>100</v>
      </c>
      <c r="F31" s="19"/>
    </row>
    <row r="32" spans="1:5" ht="33" customHeight="1">
      <c r="A32" s="44">
        <v>41020600</v>
      </c>
      <c r="B32" s="146" t="s">
        <v>59</v>
      </c>
      <c r="C32" s="109">
        <v>355388</v>
      </c>
      <c r="D32" s="109">
        <v>355388</v>
      </c>
      <c r="E32" s="171">
        <f t="shared" si="0"/>
        <v>100</v>
      </c>
    </row>
    <row r="33" spans="1:5" ht="33" customHeight="1">
      <c r="A33" s="44">
        <v>41021200</v>
      </c>
      <c r="B33" s="150" t="s">
        <v>129</v>
      </c>
      <c r="C33" s="112">
        <v>18259.2</v>
      </c>
      <c r="D33" s="112">
        <v>18259.2</v>
      </c>
      <c r="E33" s="171">
        <f t="shared" si="0"/>
        <v>100</v>
      </c>
    </row>
    <row r="34" spans="1:5" ht="32.25" customHeight="1">
      <c r="A34" s="44">
        <v>41021300</v>
      </c>
      <c r="B34" s="150" t="s">
        <v>130</v>
      </c>
      <c r="C34" s="112">
        <v>6487.4</v>
      </c>
      <c r="D34" s="112">
        <v>6487.4</v>
      </c>
      <c r="E34" s="171">
        <f t="shared" si="0"/>
        <v>100</v>
      </c>
    </row>
    <row r="35" spans="1:5" ht="33" customHeight="1" thickBot="1">
      <c r="A35" s="45">
        <v>41021800</v>
      </c>
      <c r="B35" s="154" t="s">
        <v>131</v>
      </c>
      <c r="C35" s="114">
        <v>60798.6</v>
      </c>
      <c r="D35" s="114">
        <v>60798.6</v>
      </c>
      <c r="E35" s="171">
        <f t="shared" si="0"/>
        <v>100</v>
      </c>
    </row>
    <row r="36" spans="1:6" ht="21" customHeight="1" thickBot="1">
      <c r="A36" s="49">
        <v>41030000</v>
      </c>
      <c r="B36" s="161" t="s">
        <v>11</v>
      </c>
      <c r="C36" s="42">
        <f>SUM(C37:C52)</f>
        <v>1180100.4</v>
      </c>
      <c r="D36" s="42">
        <f>SUM(D37:D52)</f>
        <v>1156417.7981499997</v>
      </c>
      <c r="E36" s="174">
        <f t="shared" si="0"/>
        <v>97.99317059379014</v>
      </c>
      <c r="F36" s="16"/>
    </row>
    <row r="37" spans="1:6" ht="30.75" customHeight="1">
      <c r="A37" s="105">
        <v>41030300</v>
      </c>
      <c r="B37" s="155" t="s">
        <v>103</v>
      </c>
      <c r="C37" s="115">
        <v>800</v>
      </c>
      <c r="D37" s="115">
        <v>800</v>
      </c>
      <c r="E37" s="175">
        <f aca="true" t="shared" si="1" ref="E37:E70">IF(C37=0,"",$D37/C37*100)</f>
        <v>100</v>
      </c>
      <c r="F37" s="30"/>
    </row>
    <row r="38" spans="1:6" ht="47.25" customHeight="1">
      <c r="A38" s="45">
        <v>41030600</v>
      </c>
      <c r="B38" s="143" t="s">
        <v>113</v>
      </c>
      <c r="C38" s="109">
        <v>714041.6</v>
      </c>
      <c r="D38" s="109">
        <v>714030.8533300001</v>
      </c>
      <c r="E38" s="171">
        <f t="shared" si="1"/>
        <v>99.99849495183474</v>
      </c>
      <c r="F38" s="16"/>
    </row>
    <row r="39" spans="1:5" ht="63.75" customHeight="1">
      <c r="A39" s="45">
        <v>41030800</v>
      </c>
      <c r="B39" s="156" t="s">
        <v>114</v>
      </c>
      <c r="C39" s="112">
        <v>195706</v>
      </c>
      <c r="D39" s="112">
        <v>184284.14734999998</v>
      </c>
      <c r="E39" s="176">
        <f t="shared" si="1"/>
        <v>94.16376981288258</v>
      </c>
    </row>
    <row r="40" spans="1:6" ht="145.5" customHeight="1">
      <c r="A40" s="44">
        <v>41030900</v>
      </c>
      <c r="B40" s="156" t="s">
        <v>109</v>
      </c>
      <c r="C40" s="112">
        <v>47836.2</v>
      </c>
      <c r="D40" s="112">
        <v>45113.54488</v>
      </c>
      <c r="E40" s="176">
        <f t="shared" si="1"/>
        <v>94.3083791772758</v>
      </c>
      <c r="F40" s="30"/>
    </row>
    <row r="41" spans="1:6" ht="45" customHeight="1">
      <c r="A41" s="44">
        <v>41031000</v>
      </c>
      <c r="B41" s="156" t="s">
        <v>115</v>
      </c>
      <c r="C41" s="112">
        <v>32872</v>
      </c>
      <c r="D41" s="112">
        <v>32871.35174</v>
      </c>
      <c r="E41" s="176">
        <f t="shared" si="1"/>
        <v>99.9980279265028</v>
      </c>
      <c r="F41" s="30"/>
    </row>
    <row r="42" spans="1:6" ht="45.75" customHeight="1">
      <c r="A42" s="44">
        <v>41031800</v>
      </c>
      <c r="B42" s="156" t="s">
        <v>99</v>
      </c>
      <c r="C42" s="112">
        <v>4570</v>
      </c>
      <c r="D42" s="112">
        <v>404.4</v>
      </c>
      <c r="E42" s="176">
        <f t="shared" si="1"/>
        <v>8.849015317286652</v>
      </c>
      <c r="F42" s="30"/>
    </row>
    <row r="43" spans="1:6" ht="30.75" customHeight="1">
      <c r="A43" s="44">
        <v>41032600</v>
      </c>
      <c r="B43" s="156" t="s">
        <v>160</v>
      </c>
      <c r="C43" s="112">
        <v>7751.4</v>
      </c>
      <c r="D43" s="112">
        <v>7473.74267</v>
      </c>
      <c r="E43" s="176">
        <f t="shared" si="1"/>
        <v>96.4179718502464</v>
      </c>
      <c r="F43" s="30"/>
    </row>
    <row r="44" spans="1:6" ht="31.5" customHeight="1">
      <c r="A44" s="44">
        <v>41033700</v>
      </c>
      <c r="B44" s="156" t="s">
        <v>110</v>
      </c>
      <c r="C44" s="112">
        <v>4797.9</v>
      </c>
      <c r="D44" s="112">
        <v>4758.043</v>
      </c>
      <c r="E44" s="176">
        <f t="shared" si="1"/>
        <v>99.16928239438087</v>
      </c>
      <c r="F44" s="30"/>
    </row>
    <row r="45" spans="1:6" ht="30.75" customHeight="1">
      <c r="A45" s="44">
        <v>41034500</v>
      </c>
      <c r="B45" s="156" t="s">
        <v>116</v>
      </c>
      <c r="C45" s="112">
        <v>5000</v>
      </c>
      <c r="D45" s="112">
        <v>3949</v>
      </c>
      <c r="E45" s="176">
        <f t="shared" si="1"/>
        <v>78.97999999999999</v>
      </c>
      <c r="F45" s="30"/>
    </row>
    <row r="46" spans="1:6" ht="30.75" customHeight="1">
      <c r="A46" s="44" t="s">
        <v>167</v>
      </c>
      <c r="B46" s="156" t="s">
        <v>168</v>
      </c>
      <c r="C46" s="112">
        <v>811.2</v>
      </c>
      <c r="D46" s="112">
        <v>78.07961999999999</v>
      </c>
      <c r="E46" s="176">
        <f t="shared" si="1"/>
        <v>9.625199704142009</v>
      </c>
      <c r="F46" s="30"/>
    </row>
    <row r="47" spans="1:6" ht="47.25" customHeight="1">
      <c r="A47" s="44">
        <v>41034900</v>
      </c>
      <c r="B47" s="156" t="s">
        <v>100</v>
      </c>
      <c r="C47" s="112">
        <v>5000</v>
      </c>
      <c r="D47" s="112">
        <v>3250</v>
      </c>
      <c r="E47" s="176">
        <f t="shared" si="1"/>
        <v>65</v>
      </c>
      <c r="F47" s="30"/>
    </row>
    <row r="48" spans="1:5" ht="30" customHeight="1">
      <c r="A48" s="54">
        <v>41035200</v>
      </c>
      <c r="B48" s="156" t="s">
        <v>67</v>
      </c>
      <c r="C48" s="112">
        <v>2441.3</v>
      </c>
      <c r="D48" s="112">
        <v>2441.3</v>
      </c>
      <c r="E48" s="176">
        <f t="shared" si="1"/>
        <v>100</v>
      </c>
    </row>
    <row r="49" spans="1:5" ht="78.75" customHeight="1">
      <c r="A49" s="44">
        <v>41035800</v>
      </c>
      <c r="B49" s="156" t="s">
        <v>111</v>
      </c>
      <c r="C49" s="112">
        <v>12174.7</v>
      </c>
      <c r="D49" s="112">
        <v>11526.70003</v>
      </c>
      <c r="E49" s="176">
        <f t="shared" si="1"/>
        <v>94.67748716600819</v>
      </c>
    </row>
    <row r="50" spans="1:5" ht="47.25" customHeight="1">
      <c r="A50" s="44">
        <v>41036300</v>
      </c>
      <c r="B50" s="156" t="s">
        <v>158</v>
      </c>
      <c r="C50" s="112">
        <v>1297.1</v>
      </c>
      <c r="D50" s="112">
        <v>506.19125</v>
      </c>
      <c r="E50" s="176">
        <f t="shared" si="1"/>
        <v>39.024843882507135</v>
      </c>
    </row>
    <row r="51" spans="1:5" ht="93.75" customHeight="1">
      <c r="A51" s="44">
        <v>41036600</v>
      </c>
      <c r="B51" s="156" t="s">
        <v>161</v>
      </c>
      <c r="C51" s="112">
        <v>144467.2</v>
      </c>
      <c r="D51" s="112">
        <v>144465.57911000002</v>
      </c>
      <c r="E51" s="176">
        <f t="shared" si="1"/>
        <v>99.9988780221393</v>
      </c>
    </row>
    <row r="52" spans="1:5" ht="47.25" customHeight="1">
      <c r="A52" s="44">
        <v>41037000</v>
      </c>
      <c r="B52" s="156" t="s">
        <v>112</v>
      </c>
      <c r="C52" s="112">
        <v>533.8</v>
      </c>
      <c r="D52" s="112">
        <v>464.86517</v>
      </c>
      <c r="E52" s="176">
        <f t="shared" si="1"/>
        <v>87.08601910828025</v>
      </c>
    </row>
    <row r="53" spans="1:5" ht="24" customHeight="1" thickBot="1">
      <c r="A53" s="107"/>
      <c r="B53" s="164" t="s">
        <v>26</v>
      </c>
      <c r="C53" s="60">
        <f>C28+C29</f>
        <v>2403465.6999999997</v>
      </c>
      <c r="D53" s="60">
        <f>D28+D29</f>
        <v>2357224.7448199997</v>
      </c>
      <c r="E53" s="177">
        <f t="shared" si="1"/>
        <v>98.07607176669923</v>
      </c>
    </row>
    <row r="54" spans="1:5" ht="21" customHeight="1" thickBot="1">
      <c r="A54" s="61"/>
      <c r="B54" s="50" t="s">
        <v>50</v>
      </c>
      <c r="C54" s="192"/>
      <c r="D54" s="192"/>
      <c r="E54" s="178">
        <f t="shared" si="1"/>
      </c>
    </row>
    <row r="55" spans="1:5" ht="18" customHeight="1">
      <c r="A55" s="48">
        <v>12020000</v>
      </c>
      <c r="B55" s="157" t="s">
        <v>12</v>
      </c>
      <c r="C55" s="116">
        <v>0</v>
      </c>
      <c r="D55" s="116">
        <v>299.10644</v>
      </c>
      <c r="E55" s="31">
        <f t="shared" si="1"/>
      </c>
    </row>
    <row r="56" spans="1:5" ht="18" customHeight="1">
      <c r="A56" s="48">
        <v>12030000</v>
      </c>
      <c r="B56" s="157" t="s">
        <v>68</v>
      </c>
      <c r="C56" s="116">
        <v>1359.7</v>
      </c>
      <c r="D56" s="116">
        <v>4120.94671</v>
      </c>
      <c r="E56" s="31">
        <f t="shared" si="1"/>
        <v>303.0776428623961</v>
      </c>
    </row>
    <row r="57" spans="1:5" ht="17.25" customHeight="1">
      <c r="A57" s="48">
        <v>19010000</v>
      </c>
      <c r="B57" s="157" t="s">
        <v>69</v>
      </c>
      <c r="C57" s="116">
        <v>4707</v>
      </c>
      <c r="D57" s="116">
        <v>5713.85124</v>
      </c>
      <c r="E57" s="31">
        <f t="shared" si="1"/>
        <v>121.3905086042065</v>
      </c>
    </row>
    <row r="58" spans="1:5" ht="16.5" customHeight="1">
      <c r="A58" s="48">
        <v>19050000</v>
      </c>
      <c r="B58" s="157" t="s">
        <v>14</v>
      </c>
      <c r="C58" s="116">
        <v>0</v>
      </c>
      <c r="D58" s="116">
        <v>4.9716499999999995</v>
      </c>
      <c r="E58" s="31">
        <f t="shared" si="1"/>
      </c>
    </row>
    <row r="59" spans="1:5" ht="46.5" customHeight="1">
      <c r="A59" s="48">
        <v>21010000</v>
      </c>
      <c r="B59" s="157" t="s">
        <v>98</v>
      </c>
      <c r="C59" s="116">
        <v>141.2</v>
      </c>
      <c r="D59" s="116">
        <v>141.22684</v>
      </c>
      <c r="E59" s="31">
        <f t="shared" si="1"/>
        <v>100.01900849858359</v>
      </c>
    </row>
    <row r="60" spans="1:5" ht="30.75" customHeight="1">
      <c r="A60" s="48">
        <v>21110000</v>
      </c>
      <c r="B60" s="157" t="s">
        <v>18</v>
      </c>
      <c r="C60" s="116">
        <v>229</v>
      </c>
      <c r="D60" s="116">
        <v>288.66807</v>
      </c>
      <c r="E60" s="31">
        <f t="shared" si="1"/>
        <v>126.05592576419214</v>
      </c>
    </row>
    <row r="61" spans="1:5" ht="15.75">
      <c r="A61" s="48">
        <v>24060000</v>
      </c>
      <c r="B61" s="157" t="s">
        <v>8</v>
      </c>
      <c r="C61" s="116">
        <v>254.3</v>
      </c>
      <c r="D61" s="116">
        <v>259.66195</v>
      </c>
      <c r="E61" s="31">
        <f t="shared" si="1"/>
        <v>102.10851356665356</v>
      </c>
    </row>
    <row r="62" spans="1:5" ht="16.5" customHeight="1">
      <c r="A62" s="48">
        <v>24110000</v>
      </c>
      <c r="B62" s="157" t="s">
        <v>117</v>
      </c>
      <c r="C62" s="116">
        <v>10</v>
      </c>
      <c r="D62" s="116">
        <v>11.35197</v>
      </c>
      <c r="E62" s="31">
        <f t="shared" si="1"/>
        <v>113.5197</v>
      </c>
    </row>
    <row r="63" spans="1:5" ht="18.75" customHeight="1">
      <c r="A63" s="45">
        <v>25000000</v>
      </c>
      <c r="B63" s="158" t="s">
        <v>13</v>
      </c>
      <c r="C63" s="144">
        <v>42935.497</v>
      </c>
      <c r="D63" s="144">
        <v>63250.15709</v>
      </c>
      <c r="E63" s="51">
        <f t="shared" si="1"/>
        <v>147.31437041476426</v>
      </c>
    </row>
    <row r="64" spans="1:5" ht="30.75" customHeight="1">
      <c r="A64" s="48">
        <v>31030000</v>
      </c>
      <c r="B64" s="157" t="s">
        <v>118</v>
      </c>
      <c r="C64" s="116">
        <v>285</v>
      </c>
      <c r="D64" s="116">
        <v>0</v>
      </c>
      <c r="E64" s="31">
        <f t="shared" si="1"/>
        <v>0</v>
      </c>
    </row>
    <row r="65" spans="1:5" ht="20.25" customHeight="1" thickBot="1">
      <c r="A65" s="59"/>
      <c r="B65" s="159" t="s">
        <v>52</v>
      </c>
      <c r="C65" s="41">
        <f>SUM(C55:C64)</f>
        <v>49921.697</v>
      </c>
      <c r="D65" s="41">
        <f>SUM(D55:D64)</f>
        <v>74089.94196</v>
      </c>
      <c r="E65" s="172">
        <f t="shared" si="1"/>
        <v>148.41230649671223</v>
      </c>
    </row>
    <row r="66" spans="1:5" ht="19.5" customHeight="1" thickBot="1">
      <c r="A66" s="101">
        <v>41030000</v>
      </c>
      <c r="B66" s="165" t="s">
        <v>11</v>
      </c>
      <c r="C66" s="102">
        <f>SUM(C67:C68)</f>
        <v>23725</v>
      </c>
      <c r="D66" s="102">
        <f>SUM(D67:D68)</f>
        <v>18416.8224</v>
      </c>
      <c r="E66" s="103">
        <f t="shared" si="1"/>
        <v>77.62622718651212</v>
      </c>
    </row>
    <row r="67" spans="1:5" ht="34.5" customHeight="1">
      <c r="A67" s="44">
        <v>41034400</v>
      </c>
      <c r="B67" s="156" t="s">
        <v>74</v>
      </c>
      <c r="C67" s="117">
        <v>12777.8</v>
      </c>
      <c r="D67" s="117">
        <v>12777.8</v>
      </c>
      <c r="E67" s="32">
        <f t="shared" si="1"/>
        <v>100</v>
      </c>
    </row>
    <row r="68" spans="1:5" ht="96.75" customHeight="1" thickBot="1">
      <c r="A68" s="48">
        <v>41036600</v>
      </c>
      <c r="B68" s="143" t="s">
        <v>161</v>
      </c>
      <c r="C68" s="116">
        <v>10947.2</v>
      </c>
      <c r="D68" s="116">
        <v>5639.022400000001</v>
      </c>
      <c r="E68" s="31">
        <f t="shared" si="1"/>
        <v>51.51109324758843</v>
      </c>
    </row>
    <row r="69" spans="1:5" ht="21.75" customHeight="1" thickBot="1">
      <c r="A69" s="28"/>
      <c r="B69" s="166" t="s">
        <v>75</v>
      </c>
      <c r="C69" s="118">
        <f>C65+C66</f>
        <v>73646.697</v>
      </c>
      <c r="D69" s="118">
        <f>D65+D66</f>
        <v>92506.76436</v>
      </c>
      <c r="E69" s="33">
        <f t="shared" si="1"/>
        <v>125.60884347603532</v>
      </c>
    </row>
    <row r="70" spans="1:5" ht="28.5" customHeight="1" thickBot="1">
      <c r="A70" s="23"/>
      <c r="B70" s="167" t="s">
        <v>51</v>
      </c>
      <c r="C70" s="6">
        <f>C69+C53</f>
        <v>2477112.397</v>
      </c>
      <c r="D70" s="6">
        <f>D69+D53</f>
        <v>2449731.5091799996</v>
      </c>
      <c r="E70" s="34">
        <f t="shared" si="1"/>
        <v>98.89464491586409</v>
      </c>
    </row>
    <row r="71" ht="15">
      <c r="A71" s="20"/>
    </row>
    <row r="72" ht="15">
      <c r="A72" s="20"/>
    </row>
    <row r="73" ht="15">
      <c r="A73" s="20"/>
    </row>
    <row r="74" spans="1:3" ht="15">
      <c r="A74" s="20"/>
      <c r="C74" s="16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  <row r="80" ht="15">
      <c r="A80" s="20"/>
    </row>
    <row r="81" ht="15">
      <c r="A81" s="20"/>
    </row>
    <row r="82" ht="15">
      <c r="A82" s="20"/>
    </row>
    <row r="83" ht="15">
      <c r="A83" s="20"/>
    </row>
    <row r="84" ht="15">
      <c r="A84" s="20"/>
    </row>
    <row r="85" ht="15">
      <c r="A85" s="20"/>
    </row>
    <row r="86" ht="15">
      <c r="A86" s="20"/>
    </row>
    <row r="87" ht="15">
      <c r="A87" s="20"/>
    </row>
    <row r="88" ht="15">
      <c r="A88" s="20"/>
    </row>
    <row r="89" ht="15">
      <c r="A89" s="20"/>
    </row>
    <row r="90" ht="15">
      <c r="A90" s="20"/>
    </row>
    <row r="91" ht="15">
      <c r="A91" s="20"/>
    </row>
    <row r="92" ht="15">
      <c r="A92" s="20"/>
    </row>
    <row r="93" ht="15">
      <c r="A93" s="20"/>
    </row>
    <row r="94" ht="15">
      <c r="A94" s="20"/>
    </row>
    <row r="95" ht="15">
      <c r="A95" s="20"/>
    </row>
    <row r="96" ht="15">
      <c r="A96" s="20"/>
    </row>
    <row r="97" ht="15">
      <c r="A97" s="20"/>
    </row>
    <row r="98" ht="15">
      <c r="A98" s="20"/>
    </row>
    <row r="99" ht="15">
      <c r="A99" s="20"/>
    </row>
    <row r="100" ht="15">
      <c r="A100" s="20"/>
    </row>
    <row r="101" ht="15">
      <c r="A101" s="20"/>
    </row>
    <row r="102" ht="15">
      <c r="A102" s="20"/>
    </row>
    <row r="103" ht="15">
      <c r="A103" s="20"/>
    </row>
    <row r="104" ht="15">
      <c r="A104" s="20"/>
    </row>
    <row r="105" ht="15">
      <c r="A105" s="20"/>
    </row>
    <row r="106" ht="15">
      <c r="A106" s="20"/>
    </row>
    <row r="107" ht="15">
      <c r="A107" s="20"/>
    </row>
    <row r="108" ht="15">
      <c r="A108" s="20"/>
    </row>
    <row r="109" ht="15">
      <c r="A109" s="20"/>
    </row>
    <row r="110" ht="15">
      <c r="A110" s="20"/>
    </row>
    <row r="111" ht="15">
      <c r="A111" s="20"/>
    </row>
    <row r="112" ht="15">
      <c r="A112" s="20"/>
    </row>
    <row r="113" ht="15">
      <c r="A113" s="20"/>
    </row>
    <row r="114" ht="15">
      <c r="A114" s="20"/>
    </row>
    <row r="115" ht="15">
      <c r="A115" s="20"/>
    </row>
    <row r="116" ht="15">
      <c r="A116" s="20"/>
    </row>
    <row r="117" ht="15">
      <c r="A117" s="20"/>
    </row>
    <row r="118" ht="15">
      <c r="A118" s="20"/>
    </row>
    <row r="119" ht="15">
      <c r="A119" s="20"/>
    </row>
    <row r="120" ht="15">
      <c r="A120" s="20"/>
    </row>
    <row r="121" ht="15">
      <c r="A121" s="20"/>
    </row>
    <row r="122" ht="15">
      <c r="A122" s="20"/>
    </row>
    <row r="123" ht="15">
      <c r="A123" s="20"/>
    </row>
    <row r="124" ht="15">
      <c r="A124" s="20"/>
    </row>
    <row r="125" ht="15">
      <c r="A125" s="20"/>
    </row>
    <row r="126" ht="15">
      <c r="A126" s="20"/>
    </row>
    <row r="127" ht="15">
      <c r="A127" s="20"/>
    </row>
    <row r="128" ht="15">
      <c r="A128" s="20"/>
    </row>
    <row r="129" ht="15">
      <c r="A129" s="20"/>
    </row>
    <row r="130" ht="15">
      <c r="A130" s="20"/>
    </row>
    <row r="131" ht="15">
      <c r="A131" s="20"/>
    </row>
    <row r="132" ht="15">
      <c r="A132" s="20"/>
    </row>
    <row r="133" ht="15">
      <c r="A133" s="20"/>
    </row>
    <row r="134" ht="15">
      <c r="A134" s="20"/>
    </row>
    <row r="135" ht="15">
      <c r="A135" s="20"/>
    </row>
    <row r="136" ht="15">
      <c r="A136" s="20"/>
    </row>
    <row r="137" ht="15">
      <c r="A137" s="20"/>
    </row>
    <row r="138" ht="15">
      <c r="A138" s="20"/>
    </row>
    <row r="139" ht="15">
      <c r="A139" s="20"/>
    </row>
    <row r="140" ht="15">
      <c r="A140" s="20"/>
    </row>
    <row r="141" ht="15">
      <c r="A141" s="20"/>
    </row>
    <row r="142" ht="15">
      <c r="A142" s="20"/>
    </row>
    <row r="143" ht="15">
      <c r="A143" s="20"/>
    </row>
    <row r="144" ht="15">
      <c r="A144" s="20"/>
    </row>
    <row r="145" ht="15">
      <c r="A145" s="20"/>
    </row>
    <row r="146" ht="15">
      <c r="A146" s="20"/>
    </row>
    <row r="147" ht="15">
      <c r="A147" s="20"/>
    </row>
    <row r="148" ht="15">
      <c r="A148" s="20"/>
    </row>
    <row r="149" ht="15">
      <c r="A149" s="20"/>
    </row>
    <row r="150" ht="15">
      <c r="A150" s="20"/>
    </row>
    <row r="151" ht="15">
      <c r="A151" s="20"/>
    </row>
    <row r="152" ht="15">
      <c r="A152" s="20"/>
    </row>
    <row r="153" ht="15">
      <c r="A153" s="20"/>
    </row>
    <row r="154" ht="15">
      <c r="A154" s="20"/>
    </row>
    <row r="155" ht="15">
      <c r="A155" s="20"/>
    </row>
    <row r="156" ht="15">
      <c r="A156" s="20"/>
    </row>
    <row r="157" ht="15">
      <c r="A157" s="20"/>
    </row>
    <row r="158" ht="15">
      <c r="A158" s="20"/>
    </row>
    <row r="159" ht="15">
      <c r="A159" s="20"/>
    </row>
    <row r="160" ht="15">
      <c r="A160" s="20"/>
    </row>
    <row r="161" ht="15">
      <c r="A161" s="20"/>
    </row>
    <row r="162" ht="15">
      <c r="A162" s="20"/>
    </row>
    <row r="163" ht="15">
      <c r="A163" s="20"/>
    </row>
    <row r="164" ht="15">
      <c r="A164" s="20"/>
    </row>
    <row r="165" ht="15">
      <c r="A165" s="20"/>
    </row>
    <row r="166" ht="15">
      <c r="A166" s="20"/>
    </row>
    <row r="167" ht="15">
      <c r="A167" s="20"/>
    </row>
    <row r="168" ht="15">
      <c r="A168" s="20"/>
    </row>
    <row r="169" ht="15">
      <c r="A169" s="20"/>
    </row>
    <row r="170" ht="15">
      <c r="A170" s="20"/>
    </row>
    <row r="171" ht="15">
      <c r="A171" s="20"/>
    </row>
    <row r="172" ht="15">
      <c r="A172" s="20"/>
    </row>
    <row r="173" ht="15">
      <c r="A173" s="20"/>
    </row>
    <row r="174" ht="15">
      <c r="A174" s="20"/>
    </row>
    <row r="175" ht="15">
      <c r="A175" s="20"/>
    </row>
    <row r="176" ht="15">
      <c r="A176" s="20"/>
    </row>
    <row r="177" ht="15">
      <c r="A177" s="20"/>
    </row>
    <row r="178" ht="15">
      <c r="A178" s="20"/>
    </row>
    <row r="179" ht="15">
      <c r="A179" s="20"/>
    </row>
    <row r="180" ht="15">
      <c r="A180" s="20"/>
    </row>
    <row r="181" ht="15">
      <c r="A181" s="20"/>
    </row>
    <row r="182" ht="15">
      <c r="A182" s="20"/>
    </row>
    <row r="183" ht="15">
      <c r="A183" s="20"/>
    </row>
    <row r="184" ht="15">
      <c r="A184" s="20"/>
    </row>
    <row r="185" ht="15">
      <c r="A185" s="20"/>
    </row>
    <row r="186" ht="15">
      <c r="A186" s="20"/>
    </row>
    <row r="187" ht="15">
      <c r="A187" s="20"/>
    </row>
    <row r="188" ht="15">
      <c r="A188" s="20"/>
    </row>
    <row r="189" ht="15">
      <c r="A189" s="20"/>
    </row>
    <row r="190" ht="15">
      <c r="A190" s="20"/>
    </row>
    <row r="191" ht="15">
      <c r="A191" s="20"/>
    </row>
    <row r="192" ht="15">
      <c r="A192" s="20"/>
    </row>
    <row r="193" ht="15">
      <c r="A193" s="20"/>
    </row>
    <row r="194" ht="15">
      <c r="A194" s="20"/>
    </row>
    <row r="195" ht="15">
      <c r="A195" s="20"/>
    </row>
    <row r="196" ht="15">
      <c r="A196" s="20"/>
    </row>
    <row r="197" ht="15">
      <c r="A197" s="20"/>
    </row>
    <row r="198" ht="15">
      <c r="A198" s="20"/>
    </row>
    <row r="199" ht="15">
      <c r="A199" s="20"/>
    </row>
    <row r="200" ht="15">
      <c r="A200" s="20"/>
    </row>
    <row r="201" ht="15">
      <c r="A201" s="20"/>
    </row>
    <row r="202" ht="15">
      <c r="A202" s="20"/>
    </row>
    <row r="203" ht="15">
      <c r="A203" s="20"/>
    </row>
    <row r="204" ht="15">
      <c r="A204" s="20"/>
    </row>
    <row r="205" ht="15">
      <c r="A205" s="20"/>
    </row>
    <row r="206" ht="15">
      <c r="A206" s="20"/>
    </row>
    <row r="207" ht="15">
      <c r="A207" s="20"/>
    </row>
    <row r="208" ht="15">
      <c r="A208" s="20"/>
    </row>
    <row r="209" ht="15">
      <c r="A209" s="20"/>
    </row>
    <row r="210" ht="15">
      <c r="A210" s="20"/>
    </row>
    <row r="211" ht="15">
      <c r="A211" s="20"/>
    </row>
    <row r="212" ht="15">
      <c r="A212" s="20"/>
    </row>
    <row r="213" ht="15">
      <c r="A213" s="20"/>
    </row>
    <row r="214" ht="15">
      <c r="A214" s="20"/>
    </row>
    <row r="215" ht="15">
      <c r="A215" s="20"/>
    </row>
    <row r="216" ht="15">
      <c r="A216" s="20"/>
    </row>
    <row r="217" ht="15">
      <c r="A217" s="20"/>
    </row>
    <row r="218" ht="15">
      <c r="A218" s="20"/>
    </row>
    <row r="219" ht="15">
      <c r="A219" s="20"/>
    </row>
    <row r="220" ht="15">
      <c r="A220" s="20"/>
    </row>
    <row r="221" ht="15">
      <c r="A221" s="20"/>
    </row>
    <row r="222" ht="15">
      <c r="A222" s="20"/>
    </row>
    <row r="223" ht="15">
      <c r="A223" s="20"/>
    </row>
    <row r="224" ht="15">
      <c r="A224" s="20"/>
    </row>
    <row r="225" ht="15">
      <c r="A225" s="20"/>
    </row>
    <row r="226" ht="15">
      <c r="A226" s="20"/>
    </row>
    <row r="227" ht="15">
      <c r="A227" s="20"/>
    </row>
    <row r="228" ht="15">
      <c r="A228" s="20"/>
    </row>
    <row r="229" ht="15">
      <c r="A229" s="20"/>
    </row>
    <row r="230" ht="15">
      <c r="A230" s="20"/>
    </row>
    <row r="231" ht="15">
      <c r="A231" s="20"/>
    </row>
    <row r="232" ht="15">
      <c r="A232" s="20"/>
    </row>
    <row r="233" ht="15">
      <c r="A233" s="20"/>
    </row>
    <row r="234" ht="15">
      <c r="A234" s="20"/>
    </row>
    <row r="235" ht="15">
      <c r="A235" s="20"/>
    </row>
    <row r="236" ht="15">
      <c r="A236" s="20"/>
    </row>
    <row r="237" ht="15">
      <c r="A237" s="20"/>
    </row>
    <row r="238" ht="15">
      <c r="A238" s="20"/>
    </row>
    <row r="239" ht="15">
      <c r="A239" s="20"/>
    </row>
    <row r="240" ht="15">
      <c r="A240" s="20"/>
    </row>
    <row r="241" ht="15">
      <c r="A241" s="20"/>
    </row>
    <row r="242" ht="15">
      <c r="A242" s="20"/>
    </row>
    <row r="243" ht="15">
      <c r="A243" s="20"/>
    </row>
    <row r="244" ht="15">
      <c r="A244" s="20"/>
    </row>
    <row r="245" ht="15">
      <c r="A245" s="20"/>
    </row>
    <row r="246" ht="15">
      <c r="A246" s="20"/>
    </row>
    <row r="247" ht="15">
      <c r="A247" s="20"/>
    </row>
    <row r="248" ht="15">
      <c r="A248" s="20"/>
    </row>
    <row r="249" ht="15">
      <c r="A249" s="20"/>
    </row>
    <row r="250" ht="15">
      <c r="A250" s="20"/>
    </row>
    <row r="251" ht="15">
      <c r="A251" s="20"/>
    </row>
    <row r="252" ht="15">
      <c r="A252" s="20"/>
    </row>
    <row r="253" ht="15">
      <c r="A253" s="20"/>
    </row>
    <row r="254" ht="15">
      <c r="A254" s="20"/>
    </row>
    <row r="255" ht="15">
      <c r="A255" s="20"/>
    </row>
    <row r="256" ht="15">
      <c r="A256" s="20"/>
    </row>
    <row r="257" ht="15">
      <c r="A257" s="20"/>
    </row>
    <row r="258" ht="15">
      <c r="A258" s="20"/>
    </row>
    <row r="259" ht="15">
      <c r="A259" s="20"/>
    </row>
    <row r="260" ht="15">
      <c r="A260" s="20"/>
    </row>
    <row r="261" ht="15">
      <c r="A261" s="20"/>
    </row>
    <row r="262" ht="15">
      <c r="A262" s="20"/>
    </row>
    <row r="263" ht="15">
      <c r="A263" s="20"/>
    </row>
    <row r="264" ht="15">
      <c r="A264" s="20"/>
    </row>
    <row r="265" ht="15">
      <c r="A265" s="20"/>
    </row>
    <row r="266" ht="15">
      <c r="A266" s="20"/>
    </row>
    <row r="267" ht="15">
      <c r="A267" s="20"/>
    </row>
    <row r="268" ht="15">
      <c r="A268" s="20"/>
    </row>
    <row r="269" ht="15">
      <c r="A269" s="20"/>
    </row>
    <row r="270" ht="15">
      <c r="A270" s="20"/>
    </row>
    <row r="271" ht="15">
      <c r="A271" s="20"/>
    </row>
    <row r="272" ht="15">
      <c r="A272" s="20"/>
    </row>
    <row r="273" ht="15">
      <c r="A273" s="20"/>
    </row>
    <row r="274" ht="15">
      <c r="A274" s="20"/>
    </row>
    <row r="275" ht="15">
      <c r="A275" s="20"/>
    </row>
    <row r="276" ht="15">
      <c r="A276" s="20"/>
    </row>
    <row r="277" ht="15">
      <c r="A277" s="20"/>
    </row>
    <row r="278" ht="15">
      <c r="A278" s="20"/>
    </row>
    <row r="279" ht="15">
      <c r="A279" s="20"/>
    </row>
    <row r="280" ht="15">
      <c r="A280" s="20"/>
    </row>
    <row r="281" ht="15">
      <c r="A281" s="20"/>
    </row>
    <row r="282" ht="15">
      <c r="A282" s="20"/>
    </row>
    <row r="283" ht="15">
      <c r="A283" s="20"/>
    </row>
    <row r="284" ht="15">
      <c r="A284" s="20"/>
    </row>
    <row r="285" ht="15">
      <c r="A285" s="20"/>
    </row>
    <row r="286" ht="15">
      <c r="A286" s="20"/>
    </row>
    <row r="287" ht="15">
      <c r="A287" s="20"/>
    </row>
    <row r="288" ht="15">
      <c r="A288" s="20"/>
    </row>
    <row r="289" ht="15">
      <c r="A289" s="20"/>
    </row>
    <row r="290" ht="15">
      <c r="A290" s="20"/>
    </row>
    <row r="291" ht="15">
      <c r="A291" s="20"/>
    </row>
    <row r="292" ht="15">
      <c r="A292" s="20"/>
    </row>
    <row r="293" ht="15">
      <c r="A293" s="20"/>
    </row>
    <row r="294" ht="15">
      <c r="A294" s="20"/>
    </row>
    <row r="295" ht="15">
      <c r="A295" s="20"/>
    </row>
    <row r="296" ht="15">
      <c r="A296" s="20"/>
    </row>
    <row r="297" ht="15">
      <c r="A297" s="20"/>
    </row>
    <row r="298" ht="15">
      <c r="A298" s="20"/>
    </row>
    <row r="299" ht="15">
      <c r="A299" s="20"/>
    </row>
    <row r="300" ht="15">
      <c r="A300" s="20"/>
    </row>
    <row r="301" ht="15">
      <c r="A301" s="20"/>
    </row>
    <row r="302" ht="15">
      <c r="A302" s="20"/>
    </row>
    <row r="303" ht="15">
      <c r="A303" s="20"/>
    </row>
    <row r="304" ht="15">
      <c r="A304" s="20"/>
    </row>
    <row r="305" ht="15">
      <c r="A305" s="20"/>
    </row>
    <row r="306" ht="15">
      <c r="A306" s="20"/>
    </row>
    <row r="307" ht="15">
      <c r="A307" s="20"/>
    </row>
    <row r="308" ht="15">
      <c r="A308" s="20"/>
    </row>
    <row r="309" ht="15">
      <c r="A309" s="20"/>
    </row>
    <row r="310" ht="15">
      <c r="A310" s="20"/>
    </row>
    <row r="311" ht="15">
      <c r="A311" s="20"/>
    </row>
    <row r="312" ht="15">
      <c r="A312" s="20"/>
    </row>
    <row r="313" ht="15">
      <c r="A313" s="20"/>
    </row>
    <row r="314" ht="15">
      <c r="A314" s="20"/>
    </row>
    <row r="315" ht="15">
      <c r="A315" s="20"/>
    </row>
    <row r="316" ht="15">
      <c r="A316" s="20"/>
    </row>
    <row r="317" ht="15">
      <c r="A317" s="20"/>
    </row>
    <row r="318" ht="15">
      <c r="A318" s="20"/>
    </row>
    <row r="319" ht="15">
      <c r="A319" s="20"/>
    </row>
    <row r="320" ht="15">
      <c r="A320" s="20"/>
    </row>
    <row r="321" ht="15">
      <c r="A321" s="20"/>
    </row>
    <row r="322" ht="15">
      <c r="A322" s="20"/>
    </row>
    <row r="323" ht="15">
      <c r="A323" s="20"/>
    </row>
    <row r="324" ht="15">
      <c r="A324" s="20"/>
    </row>
    <row r="325" ht="15">
      <c r="A325" s="20"/>
    </row>
    <row r="326" ht="15">
      <c r="A326" s="20"/>
    </row>
    <row r="327" ht="15">
      <c r="A327" s="20"/>
    </row>
    <row r="328" ht="15">
      <c r="A328" s="20"/>
    </row>
    <row r="329" ht="15">
      <c r="A329" s="20"/>
    </row>
    <row r="330" ht="15">
      <c r="A330" s="20"/>
    </row>
    <row r="331" ht="15">
      <c r="A331" s="20"/>
    </row>
    <row r="332" ht="15">
      <c r="A332" s="20"/>
    </row>
    <row r="333" ht="15">
      <c r="A333" s="20"/>
    </row>
    <row r="334" ht="15">
      <c r="A334" s="20"/>
    </row>
    <row r="335" ht="15">
      <c r="A335" s="20"/>
    </row>
    <row r="336" ht="15">
      <c r="A336" s="20"/>
    </row>
    <row r="337" ht="15">
      <c r="A337" s="20"/>
    </row>
    <row r="338" ht="15">
      <c r="A338" s="20"/>
    </row>
    <row r="339" ht="15">
      <c r="A339" s="20"/>
    </row>
    <row r="340" ht="15">
      <c r="A340" s="20"/>
    </row>
    <row r="341" ht="15">
      <c r="A341" s="20"/>
    </row>
    <row r="342" ht="15">
      <c r="A342" s="20"/>
    </row>
    <row r="343" ht="15">
      <c r="A343" s="20"/>
    </row>
    <row r="344" ht="15">
      <c r="A344" s="20"/>
    </row>
    <row r="345" ht="15">
      <c r="A345" s="20"/>
    </row>
    <row r="346" ht="15">
      <c r="A346" s="20"/>
    </row>
    <row r="347" ht="15">
      <c r="A347" s="20"/>
    </row>
    <row r="348" ht="15">
      <c r="A348" s="20"/>
    </row>
    <row r="349" ht="15">
      <c r="A349" s="20"/>
    </row>
    <row r="350" ht="15">
      <c r="A350" s="20"/>
    </row>
    <row r="351" ht="15">
      <c r="A351" s="20"/>
    </row>
    <row r="352" ht="15">
      <c r="A352" s="20"/>
    </row>
    <row r="353" ht="15">
      <c r="A353" s="20"/>
    </row>
    <row r="354" ht="15">
      <c r="A354" s="20"/>
    </row>
    <row r="355" ht="15">
      <c r="A355" s="20"/>
    </row>
    <row r="356" ht="15">
      <c r="A356" s="20"/>
    </row>
    <row r="357" ht="15">
      <c r="A357" s="20"/>
    </row>
    <row r="358" ht="15">
      <c r="A358" s="20"/>
    </row>
    <row r="359" ht="15">
      <c r="A359" s="20"/>
    </row>
    <row r="360" ht="15">
      <c r="A360" s="20"/>
    </row>
    <row r="361" ht="15">
      <c r="A361" s="20"/>
    </row>
    <row r="362" ht="15">
      <c r="A362" s="20"/>
    </row>
    <row r="363" ht="15">
      <c r="A363" s="20"/>
    </row>
    <row r="364" ht="15">
      <c r="A364" s="20"/>
    </row>
    <row r="365" ht="15">
      <c r="A365" s="20"/>
    </row>
    <row r="366" ht="15">
      <c r="A366" s="20"/>
    </row>
    <row r="367" ht="15">
      <c r="A367" s="20"/>
    </row>
    <row r="368" ht="15">
      <c r="A368" s="20"/>
    </row>
    <row r="369" ht="15">
      <c r="A369" s="20"/>
    </row>
    <row r="370" ht="15">
      <c r="A370" s="20"/>
    </row>
    <row r="371" ht="15">
      <c r="A371" s="20"/>
    </row>
    <row r="372" ht="15">
      <c r="A372" s="20"/>
    </row>
    <row r="373" ht="15">
      <c r="A373" s="20"/>
    </row>
    <row r="374" ht="15">
      <c r="A374" s="20"/>
    </row>
    <row r="375" ht="15">
      <c r="A375" s="20"/>
    </row>
    <row r="376" ht="15">
      <c r="A376" s="20"/>
    </row>
    <row r="377" ht="15">
      <c r="A377" s="20"/>
    </row>
    <row r="378" ht="15">
      <c r="A378" s="20"/>
    </row>
    <row r="379" ht="15">
      <c r="A379" s="20"/>
    </row>
    <row r="380" ht="15">
      <c r="A380" s="20"/>
    </row>
    <row r="381" ht="15">
      <c r="A381" s="20"/>
    </row>
    <row r="382" ht="15">
      <c r="A382" s="20"/>
    </row>
    <row r="383" ht="15">
      <c r="A383" s="20"/>
    </row>
    <row r="384" ht="15">
      <c r="A384" s="20"/>
    </row>
    <row r="385" ht="15">
      <c r="A385" s="20"/>
    </row>
    <row r="386" ht="15">
      <c r="A386" s="20"/>
    </row>
    <row r="387" ht="15">
      <c r="A387" s="20"/>
    </row>
    <row r="388" ht="15">
      <c r="A388" s="20"/>
    </row>
    <row r="389" ht="15">
      <c r="A389" s="20"/>
    </row>
    <row r="390" ht="15">
      <c r="A390" s="20"/>
    </row>
    <row r="391" ht="15">
      <c r="A391" s="20"/>
    </row>
    <row r="392" ht="15">
      <c r="A392" s="20"/>
    </row>
    <row r="393" ht="15">
      <c r="A393" s="20"/>
    </row>
    <row r="394" ht="15">
      <c r="A394" s="20"/>
    </row>
    <row r="395" ht="15">
      <c r="A395" s="20"/>
    </row>
    <row r="396" ht="15">
      <c r="A396" s="20"/>
    </row>
    <row r="397" ht="15">
      <c r="A397" s="20"/>
    </row>
    <row r="398" ht="15">
      <c r="A398" s="20"/>
    </row>
    <row r="399" ht="15">
      <c r="A399" s="20"/>
    </row>
    <row r="400" ht="15">
      <c r="A400" s="20"/>
    </row>
    <row r="401" ht="15">
      <c r="A401" s="20"/>
    </row>
    <row r="402" ht="15">
      <c r="A402" s="20"/>
    </row>
    <row r="403" ht="15">
      <c r="A403" s="20"/>
    </row>
    <row r="404" ht="15">
      <c r="A404" s="20"/>
    </row>
    <row r="405" ht="15">
      <c r="A405" s="20"/>
    </row>
    <row r="406" ht="15">
      <c r="A406" s="20"/>
    </row>
    <row r="407" ht="15">
      <c r="A407" s="20"/>
    </row>
    <row r="408" ht="15">
      <c r="A408" s="20"/>
    </row>
    <row r="409" ht="15">
      <c r="A409" s="20"/>
    </row>
    <row r="410" ht="15">
      <c r="A410" s="20"/>
    </row>
    <row r="411" ht="15">
      <c r="A411" s="20"/>
    </row>
    <row r="412" ht="15">
      <c r="A412" s="20"/>
    </row>
    <row r="413" ht="15">
      <c r="A413" s="20"/>
    </row>
    <row r="414" ht="15">
      <c r="A414" s="20"/>
    </row>
    <row r="415" ht="15">
      <c r="A415" s="20"/>
    </row>
    <row r="416" ht="15">
      <c r="A416" s="20"/>
    </row>
    <row r="417" ht="15">
      <c r="A417" s="20"/>
    </row>
    <row r="418" ht="15">
      <c r="A418" s="20"/>
    </row>
    <row r="419" ht="15">
      <c r="A419" s="20"/>
    </row>
    <row r="420" ht="15">
      <c r="A420" s="20"/>
    </row>
    <row r="421" ht="15">
      <c r="A421" s="20"/>
    </row>
    <row r="422" ht="15">
      <c r="A422" s="20"/>
    </row>
    <row r="423" ht="15">
      <c r="A423" s="20"/>
    </row>
    <row r="424" ht="15">
      <c r="A424" s="20"/>
    </row>
    <row r="425" ht="15">
      <c r="A425" s="20"/>
    </row>
    <row r="426" ht="15">
      <c r="A426" s="20"/>
    </row>
    <row r="427" ht="15">
      <c r="A427" s="20"/>
    </row>
    <row r="428" ht="15">
      <c r="A428" s="20"/>
    </row>
    <row r="429" ht="15">
      <c r="A429" s="20"/>
    </row>
    <row r="430" ht="15">
      <c r="A430" s="20"/>
    </row>
    <row r="431" ht="15">
      <c r="A431" s="20"/>
    </row>
    <row r="432" ht="15">
      <c r="A432" s="20"/>
    </row>
    <row r="433" ht="15">
      <c r="A433" s="20"/>
    </row>
    <row r="434" ht="15">
      <c r="A434" s="20"/>
    </row>
    <row r="435" ht="15">
      <c r="A435" s="20"/>
    </row>
    <row r="436" ht="15">
      <c r="A436" s="20"/>
    </row>
    <row r="437" ht="15">
      <c r="A437" s="20"/>
    </row>
    <row r="438" ht="15">
      <c r="A438" s="20"/>
    </row>
    <row r="439" ht="15">
      <c r="A439" s="20"/>
    </row>
    <row r="440" ht="15">
      <c r="A440" s="20"/>
    </row>
    <row r="441" ht="15">
      <c r="A441" s="20"/>
    </row>
    <row r="442" ht="15">
      <c r="A442" s="20"/>
    </row>
    <row r="443" ht="15">
      <c r="A443" s="20"/>
    </row>
    <row r="444" ht="15">
      <c r="A444" s="20"/>
    </row>
    <row r="445" ht="15">
      <c r="A445" s="20"/>
    </row>
    <row r="446" ht="15">
      <c r="A446" s="20"/>
    </row>
    <row r="447" ht="15">
      <c r="A447" s="20"/>
    </row>
    <row r="448" ht="15">
      <c r="A448" s="20"/>
    </row>
    <row r="449" ht="15">
      <c r="A449" s="20"/>
    </row>
    <row r="450" ht="15">
      <c r="A450" s="20"/>
    </row>
    <row r="451" ht="15">
      <c r="A451" s="20"/>
    </row>
    <row r="452" ht="15">
      <c r="A452" s="20"/>
    </row>
    <row r="453" ht="15">
      <c r="A453" s="20"/>
    </row>
    <row r="454" ht="15">
      <c r="A454" s="20"/>
    </row>
    <row r="455" ht="15">
      <c r="A455" s="20"/>
    </row>
    <row r="456" ht="15">
      <c r="A456" s="20"/>
    </row>
    <row r="457" ht="15">
      <c r="A457" s="20"/>
    </row>
    <row r="458" ht="15">
      <c r="A458" s="20"/>
    </row>
    <row r="459" ht="15">
      <c r="A459" s="20"/>
    </row>
    <row r="460" ht="15">
      <c r="A460" s="20"/>
    </row>
    <row r="461" ht="15">
      <c r="A461" s="20"/>
    </row>
    <row r="462" ht="15">
      <c r="A462" s="20"/>
    </row>
    <row r="463" ht="15">
      <c r="A463" s="20"/>
    </row>
    <row r="464" ht="15">
      <c r="A464" s="20"/>
    </row>
    <row r="465" ht="15">
      <c r="A465" s="20"/>
    </row>
    <row r="466" ht="15">
      <c r="A466" s="20"/>
    </row>
    <row r="467" ht="15">
      <c r="A467" s="20"/>
    </row>
    <row r="468" ht="15">
      <c r="A468" s="20"/>
    </row>
    <row r="469" ht="15">
      <c r="A469" s="20"/>
    </row>
    <row r="470" ht="15">
      <c r="A470" s="20"/>
    </row>
    <row r="471" ht="15">
      <c r="A471" s="20"/>
    </row>
    <row r="472" ht="15">
      <c r="A472" s="20"/>
    </row>
    <row r="473" ht="15">
      <c r="A473" s="20"/>
    </row>
    <row r="474" ht="15">
      <c r="A474" s="20"/>
    </row>
    <row r="475" ht="15">
      <c r="A475" s="20"/>
    </row>
    <row r="476" ht="15">
      <c r="A476" s="20"/>
    </row>
    <row r="477" ht="15">
      <c r="A477" s="20"/>
    </row>
    <row r="478" ht="15">
      <c r="A478" s="20"/>
    </row>
    <row r="479" ht="15">
      <c r="A479" s="20"/>
    </row>
    <row r="480" ht="15">
      <c r="A480" s="20"/>
    </row>
    <row r="481" ht="15">
      <c r="A481" s="20"/>
    </row>
    <row r="482" ht="15">
      <c r="A482" s="20"/>
    </row>
    <row r="483" ht="15">
      <c r="A483" s="20"/>
    </row>
    <row r="484" ht="15">
      <c r="A484" s="20"/>
    </row>
    <row r="485" ht="15">
      <c r="A485" s="20"/>
    </row>
    <row r="486" ht="15">
      <c r="A486" s="20"/>
    </row>
    <row r="487" ht="15">
      <c r="A487" s="20"/>
    </row>
    <row r="488" ht="15">
      <c r="A488" s="20"/>
    </row>
    <row r="489" ht="15">
      <c r="A489" s="20"/>
    </row>
    <row r="490" ht="15">
      <c r="A490" s="20"/>
    </row>
    <row r="491" ht="15">
      <c r="A491" s="20"/>
    </row>
    <row r="492" ht="15">
      <c r="A492" s="20"/>
    </row>
    <row r="493" ht="15">
      <c r="A493" s="20"/>
    </row>
    <row r="494" ht="15">
      <c r="A494" s="20"/>
    </row>
    <row r="495" ht="15">
      <c r="A495" s="20"/>
    </row>
    <row r="496" ht="15">
      <c r="A496" s="20"/>
    </row>
    <row r="497" ht="15">
      <c r="A497" s="20"/>
    </row>
    <row r="498" ht="15">
      <c r="A498" s="20"/>
    </row>
    <row r="499" ht="15">
      <c r="A499" s="20"/>
    </row>
    <row r="500" ht="15">
      <c r="A500" s="20"/>
    </row>
    <row r="501" ht="15">
      <c r="A501" s="20"/>
    </row>
    <row r="502" ht="15">
      <c r="A502" s="20"/>
    </row>
    <row r="503" ht="15">
      <c r="A503" s="20"/>
    </row>
    <row r="504" ht="15">
      <c r="A504" s="20"/>
    </row>
    <row r="505" ht="15">
      <c r="A505" s="20"/>
    </row>
    <row r="506" ht="15">
      <c r="A506" s="20"/>
    </row>
    <row r="507" ht="15">
      <c r="A507" s="20"/>
    </row>
    <row r="508" ht="15">
      <c r="A508" s="20"/>
    </row>
    <row r="509" ht="15">
      <c r="A509" s="20"/>
    </row>
    <row r="510" ht="15">
      <c r="A510" s="20"/>
    </row>
    <row r="511" ht="15">
      <c r="A511" s="20"/>
    </row>
    <row r="512" ht="15">
      <c r="A512" s="20"/>
    </row>
    <row r="513" ht="15">
      <c r="A513" s="20"/>
    </row>
    <row r="514" ht="15">
      <c r="A514" s="20"/>
    </row>
    <row r="515" ht="15">
      <c r="A515" s="20"/>
    </row>
    <row r="516" ht="15">
      <c r="A516" s="20"/>
    </row>
    <row r="517" ht="15">
      <c r="A517" s="20"/>
    </row>
    <row r="518" ht="15">
      <c r="A518" s="20"/>
    </row>
    <row r="519" ht="15">
      <c r="A519" s="20"/>
    </row>
    <row r="520" ht="15">
      <c r="A520" s="20"/>
    </row>
    <row r="521" ht="15">
      <c r="A521" s="20"/>
    </row>
    <row r="522" ht="15">
      <c r="A522" s="20"/>
    </row>
    <row r="523" ht="15">
      <c r="A523" s="20"/>
    </row>
    <row r="524" ht="15">
      <c r="A524" s="20"/>
    </row>
    <row r="525" ht="15">
      <c r="A525" s="20"/>
    </row>
    <row r="526" ht="15">
      <c r="A526" s="20"/>
    </row>
    <row r="527" ht="15">
      <c r="A527" s="20"/>
    </row>
    <row r="528" ht="15">
      <c r="A528" s="20"/>
    </row>
    <row r="529" ht="15">
      <c r="A529" s="20"/>
    </row>
    <row r="530" ht="15">
      <c r="A530" s="20"/>
    </row>
    <row r="531" ht="15">
      <c r="A531" s="20"/>
    </row>
    <row r="532" ht="15">
      <c r="A532" s="20"/>
    </row>
    <row r="533" ht="15">
      <c r="A533" s="20"/>
    </row>
    <row r="534" ht="15">
      <c r="A534" s="20"/>
    </row>
    <row r="535" ht="15">
      <c r="A535" s="20"/>
    </row>
    <row r="536" ht="15">
      <c r="A536" s="20"/>
    </row>
    <row r="537" ht="15">
      <c r="A537" s="20"/>
    </row>
    <row r="538" ht="15">
      <c r="A538" s="20"/>
    </row>
    <row r="539" ht="15">
      <c r="A539" s="20"/>
    </row>
    <row r="540" ht="15">
      <c r="A540" s="20"/>
    </row>
    <row r="541" ht="15">
      <c r="A541" s="20"/>
    </row>
    <row r="542" ht="15">
      <c r="A542" s="20"/>
    </row>
    <row r="543" ht="15">
      <c r="A543" s="20"/>
    </row>
    <row r="544" ht="15">
      <c r="A544" s="20"/>
    </row>
    <row r="545" ht="15">
      <c r="A545" s="20"/>
    </row>
    <row r="546" ht="15">
      <c r="A546" s="20"/>
    </row>
    <row r="547" ht="15">
      <c r="A547" s="20"/>
    </row>
    <row r="548" ht="15">
      <c r="A548" s="20"/>
    </row>
    <row r="549" ht="15">
      <c r="A549" s="20"/>
    </row>
    <row r="550" ht="15">
      <c r="A550" s="20"/>
    </row>
    <row r="551" ht="15">
      <c r="A551" s="20"/>
    </row>
    <row r="552" ht="15">
      <c r="A552" s="20"/>
    </row>
    <row r="553" ht="15">
      <c r="A553" s="20"/>
    </row>
    <row r="554" ht="15">
      <c r="A554" s="20"/>
    </row>
    <row r="555" ht="15">
      <c r="A555" s="20"/>
    </row>
    <row r="556" ht="15">
      <c r="A556" s="20"/>
    </row>
    <row r="557" ht="15">
      <c r="A557" s="20"/>
    </row>
    <row r="558" ht="15">
      <c r="A558" s="20"/>
    </row>
    <row r="559" ht="15">
      <c r="A559" s="20"/>
    </row>
    <row r="560" ht="15">
      <c r="A560" s="20"/>
    </row>
    <row r="561" ht="15">
      <c r="A561" s="20"/>
    </row>
    <row r="562" ht="15">
      <c r="A562" s="20"/>
    </row>
    <row r="563" ht="15">
      <c r="A563" s="20"/>
    </row>
    <row r="564" ht="15">
      <c r="A564" s="20"/>
    </row>
    <row r="565" ht="15">
      <c r="A565" s="20"/>
    </row>
    <row r="566" ht="15">
      <c r="A566" s="20"/>
    </row>
    <row r="567" ht="15">
      <c r="A567" s="20"/>
    </row>
    <row r="568" ht="15">
      <c r="A568" s="20"/>
    </row>
    <row r="569" ht="15">
      <c r="A569" s="20"/>
    </row>
    <row r="570" ht="15">
      <c r="A570" s="20"/>
    </row>
    <row r="571" ht="15">
      <c r="A571" s="20"/>
    </row>
    <row r="572" ht="15">
      <c r="A572" s="20"/>
    </row>
    <row r="573" ht="15">
      <c r="A573" s="20"/>
    </row>
    <row r="574" ht="15">
      <c r="A574" s="20"/>
    </row>
    <row r="575" ht="15">
      <c r="A575" s="20"/>
    </row>
    <row r="576" ht="15">
      <c r="A576" s="20"/>
    </row>
    <row r="577" ht="15">
      <c r="A577" s="20"/>
    </row>
    <row r="578" ht="15">
      <c r="A578" s="20"/>
    </row>
    <row r="579" ht="15">
      <c r="A579" s="20"/>
    </row>
    <row r="580" ht="15">
      <c r="A580" s="20"/>
    </row>
    <row r="581" ht="15">
      <c r="A581" s="20"/>
    </row>
    <row r="582" ht="15">
      <c r="A582" s="20"/>
    </row>
    <row r="583" ht="15">
      <c r="A583" s="20"/>
    </row>
    <row r="584" ht="15">
      <c r="A584" s="20"/>
    </row>
    <row r="585" ht="15">
      <c r="A585" s="20"/>
    </row>
    <row r="586" ht="15">
      <c r="A586" s="20"/>
    </row>
    <row r="587" ht="15">
      <c r="A587" s="20"/>
    </row>
    <row r="588" ht="15">
      <c r="A588" s="20"/>
    </row>
    <row r="589" ht="15">
      <c r="A589" s="20"/>
    </row>
    <row r="590" ht="15">
      <c r="A590" s="20"/>
    </row>
    <row r="591" ht="15">
      <c r="A591" s="20"/>
    </row>
    <row r="592" ht="15">
      <c r="A592" s="20"/>
    </row>
    <row r="593" ht="15">
      <c r="A593" s="20"/>
    </row>
    <row r="594" ht="15">
      <c r="A594" s="20"/>
    </row>
    <row r="595" ht="15">
      <c r="A595" s="20"/>
    </row>
    <row r="596" ht="15">
      <c r="A596" s="20"/>
    </row>
    <row r="597" ht="15">
      <c r="A597" s="20"/>
    </row>
    <row r="598" ht="15">
      <c r="A598" s="20"/>
    </row>
    <row r="599" ht="15">
      <c r="A599" s="20"/>
    </row>
    <row r="600" ht="15">
      <c r="A600" s="20"/>
    </row>
    <row r="601" ht="15">
      <c r="A601" s="20"/>
    </row>
    <row r="602" ht="15">
      <c r="A602" s="20"/>
    </row>
    <row r="603" ht="15">
      <c r="A603" s="20"/>
    </row>
    <row r="604" ht="15">
      <c r="A604" s="20"/>
    </row>
    <row r="605" ht="15">
      <c r="A605" s="20"/>
    </row>
    <row r="606" ht="15">
      <c r="A606" s="20"/>
    </row>
    <row r="607" ht="15">
      <c r="A607" s="20"/>
    </row>
    <row r="608" ht="15">
      <c r="A608" s="20"/>
    </row>
    <row r="609" ht="15">
      <c r="A609" s="20"/>
    </row>
    <row r="610" ht="15">
      <c r="A610" s="20"/>
    </row>
    <row r="611" ht="15">
      <c r="A611" s="20"/>
    </row>
    <row r="612" ht="15">
      <c r="A612" s="20"/>
    </row>
    <row r="613" ht="15">
      <c r="A613" s="20"/>
    </row>
    <row r="614" ht="15">
      <c r="A614" s="20"/>
    </row>
    <row r="615" ht="15">
      <c r="A615" s="20"/>
    </row>
    <row r="616" ht="15">
      <c r="A616" s="20"/>
    </row>
    <row r="617" ht="15">
      <c r="A617" s="20"/>
    </row>
    <row r="618" ht="15">
      <c r="A618" s="20"/>
    </row>
    <row r="619" ht="15">
      <c r="A619" s="20"/>
    </row>
    <row r="620" ht="15">
      <c r="A620" s="20"/>
    </row>
    <row r="621" ht="15">
      <c r="A621" s="20"/>
    </row>
    <row r="622" ht="15">
      <c r="A622" s="20"/>
    </row>
    <row r="623" ht="15">
      <c r="A623" s="20"/>
    </row>
    <row r="624" ht="15">
      <c r="A624" s="20"/>
    </row>
    <row r="625" ht="15">
      <c r="A625" s="20"/>
    </row>
    <row r="626" ht="15">
      <c r="A626" s="20"/>
    </row>
    <row r="627" ht="15">
      <c r="A627" s="20"/>
    </row>
    <row r="628" ht="15">
      <c r="A628" s="20"/>
    </row>
    <row r="629" ht="15">
      <c r="A629" s="20"/>
    </row>
    <row r="630" ht="15">
      <c r="A630" s="20"/>
    </row>
    <row r="631" ht="15">
      <c r="A631" s="20"/>
    </row>
    <row r="632" ht="15">
      <c r="A632" s="20"/>
    </row>
    <row r="633" ht="15">
      <c r="A633" s="20"/>
    </row>
    <row r="634" ht="15">
      <c r="A634" s="20"/>
    </row>
    <row r="635" ht="15">
      <c r="A635" s="20"/>
    </row>
    <row r="636" ht="15">
      <c r="A636" s="20"/>
    </row>
    <row r="637" ht="15">
      <c r="A637" s="20"/>
    </row>
    <row r="638" ht="15">
      <c r="A638" s="20"/>
    </row>
    <row r="639" ht="15">
      <c r="A639" s="20"/>
    </row>
    <row r="640" ht="15">
      <c r="A640" s="20"/>
    </row>
    <row r="641" ht="15">
      <c r="A641" s="20"/>
    </row>
    <row r="642" ht="15">
      <c r="A642" s="20"/>
    </row>
    <row r="643" ht="15">
      <c r="A643" s="20"/>
    </row>
    <row r="644" ht="15">
      <c r="A644" s="20"/>
    </row>
    <row r="645" ht="15">
      <c r="A645" s="20"/>
    </row>
    <row r="646" ht="15">
      <c r="A646" s="20"/>
    </row>
    <row r="647" ht="15">
      <c r="A647" s="20"/>
    </row>
    <row r="648" ht="15">
      <c r="A648" s="20"/>
    </row>
    <row r="649" ht="15">
      <c r="A649" s="20"/>
    </row>
    <row r="650" ht="15">
      <c r="A650" s="20"/>
    </row>
    <row r="651" ht="15">
      <c r="A651" s="20"/>
    </row>
    <row r="652" ht="15">
      <c r="A652" s="20"/>
    </row>
    <row r="653" ht="15">
      <c r="A653" s="20"/>
    </row>
    <row r="654" ht="15">
      <c r="A654" s="20"/>
    </row>
    <row r="655" ht="15">
      <c r="A655" s="20"/>
    </row>
    <row r="656" ht="15">
      <c r="A656" s="20"/>
    </row>
    <row r="657" ht="15">
      <c r="A657" s="20"/>
    </row>
    <row r="658" ht="15">
      <c r="A658" s="20"/>
    </row>
    <row r="659" ht="15">
      <c r="A659" s="20"/>
    </row>
    <row r="660" ht="15">
      <c r="A660" s="20"/>
    </row>
    <row r="661" ht="15">
      <c r="A661" s="20"/>
    </row>
    <row r="662" ht="15">
      <c r="A662" s="20"/>
    </row>
    <row r="663" ht="15">
      <c r="A663" s="20"/>
    </row>
    <row r="664" ht="15">
      <c r="A664" s="20"/>
    </row>
    <row r="665" ht="15">
      <c r="A665" s="20"/>
    </row>
    <row r="666" ht="15">
      <c r="A666" s="20"/>
    </row>
    <row r="667" ht="15">
      <c r="A667" s="20"/>
    </row>
    <row r="668" ht="15">
      <c r="A668" s="20"/>
    </row>
    <row r="669" ht="15">
      <c r="A669" s="20"/>
    </row>
    <row r="670" ht="15">
      <c r="A670" s="20"/>
    </row>
    <row r="671" ht="15">
      <c r="A671" s="20"/>
    </row>
    <row r="672" ht="15">
      <c r="A672" s="20"/>
    </row>
    <row r="673" ht="15">
      <c r="A673" s="20"/>
    </row>
    <row r="674" ht="15">
      <c r="A674" s="20"/>
    </row>
    <row r="675" ht="15">
      <c r="A675" s="20"/>
    </row>
    <row r="676" ht="15">
      <c r="A676" s="20"/>
    </row>
    <row r="677" ht="15">
      <c r="A677" s="20"/>
    </row>
    <row r="678" ht="15">
      <c r="A678" s="20"/>
    </row>
    <row r="679" ht="15">
      <c r="A679" s="20"/>
    </row>
    <row r="680" ht="15">
      <c r="A680" s="20"/>
    </row>
    <row r="681" ht="15">
      <c r="A681" s="20"/>
    </row>
    <row r="682" ht="15">
      <c r="A682" s="20"/>
    </row>
    <row r="683" ht="15">
      <c r="A683" s="20"/>
    </row>
    <row r="684" ht="15">
      <c r="A684" s="20"/>
    </row>
    <row r="685" ht="15">
      <c r="A685" s="20"/>
    </row>
    <row r="686" ht="15">
      <c r="A686" s="20"/>
    </row>
    <row r="687" ht="15">
      <c r="A687" s="20"/>
    </row>
    <row r="688" ht="15">
      <c r="A688" s="20"/>
    </row>
    <row r="689" ht="15">
      <c r="A689" s="20"/>
    </row>
    <row r="690" ht="15">
      <c r="A690" s="20"/>
    </row>
    <row r="691" ht="15">
      <c r="A691" s="20"/>
    </row>
    <row r="692" ht="15">
      <c r="A692" s="20"/>
    </row>
    <row r="693" ht="15">
      <c r="A693" s="20"/>
    </row>
    <row r="694" ht="15">
      <c r="A694" s="20"/>
    </row>
    <row r="695" ht="15">
      <c r="A695" s="20"/>
    </row>
    <row r="696" ht="15">
      <c r="A696" s="20"/>
    </row>
    <row r="697" ht="15">
      <c r="A697" s="20"/>
    </row>
    <row r="698" ht="15">
      <c r="A698" s="20"/>
    </row>
    <row r="699" ht="15">
      <c r="A699" s="20"/>
    </row>
    <row r="700" ht="15">
      <c r="A700" s="20"/>
    </row>
    <row r="701" ht="15">
      <c r="A701" s="20"/>
    </row>
    <row r="702" ht="15">
      <c r="A702" s="20"/>
    </row>
    <row r="703" ht="15">
      <c r="A703" s="20"/>
    </row>
    <row r="704" ht="15">
      <c r="A704" s="20"/>
    </row>
    <row r="705" ht="15">
      <c r="A705" s="20"/>
    </row>
    <row r="706" ht="15">
      <c r="A706" s="20"/>
    </row>
    <row r="707" ht="15">
      <c r="A707" s="20"/>
    </row>
    <row r="708" ht="15">
      <c r="A708" s="20"/>
    </row>
    <row r="709" ht="15">
      <c r="A709" s="20"/>
    </row>
    <row r="710" ht="15">
      <c r="A710" s="20"/>
    </row>
    <row r="711" ht="15">
      <c r="A711" s="20"/>
    </row>
    <row r="712" ht="15">
      <c r="A712" s="20"/>
    </row>
    <row r="713" ht="15">
      <c r="A713" s="20"/>
    </row>
    <row r="714" ht="15">
      <c r="A714" s="20"/>
    </row>
    <row r="715" ht="15">
      <c r="A715" s="20"/>
    </row>
    <row r="716" ht="15">
      <c r="A716" s="20"/>
    </row>
    <row r="717" ht="15">
      <c r="A717" s="20"/>
    </row>
    <row r="718" ht="15">
      <c r="A718" s="20"/>
    </row>
    <row r="719" ht="15">
      <c r="A719" s="20"/>
    </row>
    <row r="720" ht="15">
      <c r="A720" s="20"/>
    </row>
    <row r="721" ht="15">
      <c r="A721" s="20"/>
    </row>
    <row r="722" ht="15">
      <c r="A722" s="20"/>
    </row>
    <row r="723" ht="15">
      <c r="A723" s="20"/>
    </row>
    <row r="724" ht="15">
      <c r="A724" s="20"/>
    </row>
    <row r="725" ht="15">
      <c r="A725" s="20"/>
    </row>
    <row r="726" ht="15">
      <c r="A726" s="20"/>
    </row>
    <row r="727" ht="15">
      <c r="A727" s="20"/>
    </row>
    <row r="728" ht="15">
      <c r="A728" s="20"/>
    </row>
    <row r="729" ht="15">
      <c r="A729" s="20"/>
    </row>
    <row r="730" ht="15">
      <c r="A730" s="20"/>
    </row>
    <row r="731" ht="15">
      <c r="A731" s="20"/>
    </row>
    <row r="732" ht="15">
      <c r="A732" s="20"/>
    </row>
    <row r="733" ht="15">
      <c r="A733" s="20"/>
    </row>
    <row r="734" ht="15">
      <c r="A734" s="20"/>
    </row>
    <row r="735" ht="15">
      <c r="A735" s="20"/>
    </row>
    <row r="736" ht="15">
      <c r="A736" s="20"/>
    </row>
    <row r="737" ht="15">
      <c r="A737" s="20"/>
    </row>
    <row r="738" ht="15">
      <c r="A738" s="20"/>
    </row>
    <row r="739" ht="15">
      <c r="A739" s="20"/>
    </row>
    <row r="740" ht="15">
      <c r="A740" s="20"/>
    </row>
    <row r="741" ht="15">
      <c r="A741" s="20"/>
    </row>
    <row r="742" ht="15">
      <c r="A742" s="20"/>
    </row>
    <row r="743" ht="15">
      <c r="A743" s="20"/>
    </row>
    <row r="744" ht="15">
      <c r="A744" s="20"/>
    </row>
    <row r="745" ht="15">
      <c r="A745" s="20"/>
    </row>
    <row r="746" ht="15">
      <c r="A746" s="20"/>
    </row>
    <row r="747" ht="15">
      <c r="A747" s="20"/>
    </row>
    <row r="748" ht="15">
      <c r="A748" s="20"/>
    </row>
    <row r="749" ht="15">
      <c r="A749" s="20"/>
    </row>
    <row r="750" ht="15">
      <c r="A750" s="20"/>
    </row>
    <row r="751" ht="15">
      <c r="A751" s="20"/>
    </row>
    <row r="752" ht="15">
      <c r="A752" s="20"/>
    </row>
    <row r="753" ht="15">
      <c r="A753" s="20"/>
    </row>
    <row r="754" ht="15">
      <c r="A754" s="20"/>
    </row>
    <row r="755" ht="15">
      <c r="A755" s="20"/>
    </row>
    <row r="756" ht="15">
      <c r="A756" s="20"/>
    </row>
    <row r="757" ht="15">
      <c r="A757" s="20"/>
    </row>
    <row r="758" ht="15">
      <c r="A758" s="20"/>
    </row>
    <row r="759" ht="15">
      <c r="A759" s="20"/>
    </row>
    <row r="760" ht="15">
      <c r="A760" s="20"/>
    </row>
    <row r="761" ht="15">
      <c r="A761" s="20"/>
    </row>
    <row r="762" ht="15">
      <c r="A762" s="20"/>
    </row>
    <row r="763" ht="15">
      <c r="A763" s="20"/>
    </row>
    <row r="764" ht="15">
      <c r="A764" s="20"/>
    </row>
    <row r="765" ht="15">
      <c r="A765" s="20"/>
    </row>
    <row r="766" ht="15">
      <c r="A766" s="20"/>
    </row>
    <row r="767" ht="15">
      <c r="A767" s="20"/>
    </row>
    <row r="768" ht="15">
      <c r="A768" s="20"/>
    </row>
    <row r="769" ht="15">
      <c r="A769" s="20"/>
    </row>
    <row r="770" ht="15">
      <c r="A770" s="20"/>
    </row>
    <row r="771" ht="15">
      <c r="A771" s="20"/>
    </row>
    <row r="772" ht="15">
      <c r="A772" s="20"/>
    </row>
    <row r="773" ht="15">
      <c r="A773" s="20"/>
    </row>
    <row r="774" ht="15">
      <c r="A774" s="20"/>
    </row>
    <row r="775" ht="15">
      <c r="A775" s="20"/>
    </row>
    <row r="776" ht="15">
      <c r="A776" s="20"/>
    </row>
    <row r="777" ht="15">
      <c r="A777" s="20"/>
    </row>
    <row r="778" ht="15">
      <c r="A778" s="20"/>
    </row>
    <row r="779" ht="15">
      <c r="A779" s="20"/>
    </row>
    <row r="780" ht="15">
      <c r="A780" s="20"/>
    </row>
    <row r="781" ht="15">
      <c r="A781" s="20"/>
    </row>
    <row r="782" ht="15">
      <c r="A782" s="20"/>
    </row>
    <row r="783" ht="15">
      <c r="A783" s="20"/>
    </row>
    <row r="784" ht="15">
      <c r="A784" s="20"/>
    </row>
    <row r="785" ht="15">
      <c r="A785" s="20"/>
    </row>
    <row r="786" ht="15">
      <c r="A786" s="20"/>
    </row>
    <row r="787" ht="15">
      <c r="A787" s="20"/>
    </row>
    <row r="788" ht="15">
      <c r="A788" s="20"/>
    </row>
    <row r="789" ht="15">
      <c r="A789" s="20"/>
    </row>
    <row r="790" ht="15">
      <c r="A790" s="20"/>
    </row>
    <row r="791" ht="15">
      <c r="A791" s="20"/>
    </row>
    <row r="792" ht="15">
      <c r="A792" s="20"/>
    </row>
    <row r="793" ht="15">
      <c r="A793" s="20"/>
    </row>
    <row r="794" ht="15">
      <c r="A794" s="20"/>
    </row>
    <row r="795" ht="15">
      <c r="A795" s="20"/>
    </row>
    <row r="796" ht="15">
      <c r="A796" s="20"/>
    </row>
    <row r="797" ht="15">
      <c r="A797" s="20"/>
    </row>
    <row r="798" ht="15">
      <c r="A798" s="20"/>
    </row>
    <row r="799" ht="15">
      <c r="A799" s="20"/>
    </row>
    <row r="800" ht="15">
      <c r="A800" s="20"/>
    </row>
    <row r="801" ht="15">
      <c r="A801" s="20"/>
    </row>
    <row r="802" ht="15">
      <c r="A802" s="20"/>
    </row>
    <row r="803" ht="15">
      <c r="A803" s="20"/>
    </row>
    <row r="804" ht="15">
      <c r="A804" s="20"/>
    </row>
    <row r="805" ht="15">
      <c r="A805" s="20"/>
    </row>
    <row r="806" ht="15">
      <c r="A806" s="20"/>
    </row>
    <row r="807" ht="15">
      <c r="A807" s="20"/>
    </row>
    <row r="808" ht="15">
      <c r="A808" s="20"/>
    </row>
    <row r="809" ht="15">
      <c r="A809" s="20"/>
    </row>
    <row r="810" ht="15">
      <c r="A810" s="20"/>
    </row>
    <row r="811" ht="15">
      <c r="A811" s="20"/>
    </row>
    <row r="812" ht="15">
      <c r="A812" s="20"/>
    </row>
    <row r="813" ht="15">
      <c r="A813" s="20"/>
    </row>
    <row r="814" ht="15">
      <c r="A814" s="20"/>
    </row>
    <row r="815" ht="15">
      <c r="A815" s="20"/>
    </row>
    <row r="816" ht="15">
      <c r="A816" s="20"/>
    </row>
    <row r="817" ht="15">
      <c r="A817" s="20"/>
    </row>
    <row r="818" ht="15">
      <c r="A818" s="20"/>
    </row>
    <row r="819" ht="15">
      <c r="A819" s="20"/>
    </row>
    <row r="820" ht="15">
      <c r="A820" s="20"/>
    </row>
    <row r="821" ht="15">
      <c r="A821" s="20"/>
    </row>
    <row r="822" ht="15">
      <c r="A822" s="20"/>
    </row>
    <row r="823" ht="15">
      <c r="A823" s="20"/>
    </row>
    <row r="824" ht="15">
      <c r="A824" s="20"/>
    </row>
    <row r="825" ht="15">
      <c r="A825" s="20"/>
    </row>
    <row r="826" ht="15">
      <c r="A826" s="20"/>
    </row>
    <row r="827" ht="15">
      <c r="A827" s="20"/>
    </row>
    <row r="828" ht="15">
      <c r="A828" s="20"/>
    </row>
    <row r="829" ht="15">
      <c r="A829" s="20"/>
    </row>
    <row r="830" ht="15">
      <c r="A830" s="20"/>
    </row>
    <row r="831" ht="15">
      <c r="A831" s="20"/>
    </row>
    <row r="832" ht="15">
      <c r="A832" s="20"/>
    </row>
    <row r="833" ht="15">
      <c r="A833" s="20"/>
    </row>
    <row r="834" ht="15">
      <c r="A834" s="20"/>
    </row>
    <row r="835" ht="15">
      <c r="A835" s="20"/>
    </row>
    <row r="836" ht="15">
      <c r="A836" s="20"/>
    </row>
    <row r="837" ht="15">
      <c r="A837" s="20"/>
    </row>
    <row r="838" ht="15">
      <c r="A838" s="20"/>
    </row>
    <row r="839" ht="15">
      <c r="A839" s="20"/>
    </row>
    <row r="840" ht="15">
      <c r="A840" s="20"/>
    </row>
    <row r="841" ht="15">
      <c r="A841" s="20"/>
    </row>
    <row r="842" ht="15">
      <c r="A842" s="20"/>
    </row>
    <row r="843" ht="15">
      <c r="A843" s="20"/>
    </row>
    <row r="844" ht="15">
      <c r="A844" s="20"/>
    </row>
    <row r="845" ht="15">
      <c r="A845" s="20"/>
    </row>
    <row r="846" ht="15">
      <c r="A846" s="20"/>
    </row>
    <row r="847" ht="15">
      <c r="A847" s="20"/>
    </row>
    <row r="848" ht="15">
      <c r="A848" s="20"/>
    </row>
    <row r="849" ht="15">
      <c r="A849" s="20"/>
    </row>
    <row r="850" ht="15">
      <c r="A850" s="20"/>
    </row>
    <row r="851" ht="15">
      <c r="A851" s="20"/>
    </row>
    <row r="852" ht="15">
      <c r="A852" s="20"/>
    </row>
    <row r="853" ht="15">
      <c r="A853" s="20"/>
    </row>
    <row r="854" ht="15">
      <c r="A854" s="20"/>
    </row>
    <row r="855" ht="15">
      <c r="A855" s="20"/>
    </row>
    <row r="856" ht="15">
      <c r="A856" s="20"/>
    </row>
    <row r="857" ht="15">
      <c r="A857" s="20"/>
    </row>
    <row r="858" ht="15">
      <c r="A858" s="20"/>
    </row>
    <row r="859" ht="15">
      <c r="A859" s="20"/>
    </row>
    <row r="860" ht="15">
      <c r="A860" s="20"/>
    </row>
    <row r="861" ht="15">
      <c r="A861" s="20"/>
    </row>
    <row r="862" ht="15">
      <c r="A862" s="20"/>
    </row>
    <row r="863" ht="15">
      <c r="A863" s="20"/>
    </row>
    <row r="864" ht="15">
      <c r="A864" s="20"/>
    </row>
    <row r="865" ht="15">
      <c r="A865" s="20"/>
    </row>
    <row r="866" ht="15">
      <c r="A866" s="20"/>
    </row>
    <row r="867" ht="15">
      <c r="A867" s="20"/>
    </row>
    <row r="868" ht="15">
      <c r="A868" s="20"/>
    </row>
    <row r="869" ht="15">
      <c r="A869" s="20"/>
    </row>
    <row r="870" ht="15">
      <c r="A870" s="20"/>
    </row>
    <row r="871" ht="15">
      <c r="A871" s="20"/>
    </row>
    <row r="872" ht="15">
      <c r="A872" s="20"/>
    </row>
    <row r="873" ht="15">
      <c r="A873" s="20"/>
    </row>
    <row r="874" ht="15">
      <c r="A874" s="20"/>
    </row>
    <row r="875" ht="15">
      <c r="A875" s="20"/>
    </row>
    <row r="876" ht="15">
      <c r="A876" s="20"/>
    </row>
    <row r="877" ht="15">
      <c r="A877" s="20"/>
    </row>
    <row r="878" ht="15">
      <c r="A878" s="20"/>
    </row>
    <row r="879" ht="15">
      <c r="A879" s="20"/>
    </row>
    <row r="880" ht="15">
      <c r="A880" s="20"/>
    </row>
    <row r="881" ht="15">
      <c r="A881" s="20"/>
    </row>
    <row r="882" ht="15">
      <c r="A882" s="20"/>
    </row>
    <row r="883" ht="15">
      <c r="A883" s="20"/>
    </row>
    <row r="884" ht="15">
      <c r="A884" s="20"/>
    </row>
    <row r="885" ht="15">
      <c r="A885" s="20"/>
    </row>
    <row r="886" ht="15">
      <c r="A886" s="20"/>
    </row>
    <row r="887" ht="15">
      <c r="A887" s="20"/>
    </row>
    <row r="888" ht="15">
      <c r="A888" s="20"/>
    </row>
    <row r="889" ht="15">
      <c r="A889" s="20"/>
    </row>
    <row r="890" ht="15">
      <c r="A890" s="20"/>
    </row>
    <row r="891" ht="15">
      <c r="A891" s="20"/>
    </row>
    <row r="892" ht="15">
      <c r="A892" s="20"/>
    </row>
    <row r="893" ht="15">
      <c r="A893" s="20"/>
    </row>
    <row r="894" ht="15">
      <c r="A894" s="20"/>
    </row>
    <row r="895" ht="15">
      <c r="A895" s="20"/>
    </row>
    <row r="896" ht="15">
      <c r="A896" s="20"/>
    </row>
    <row r="897" ht="15">
      <c r="A897" s="20"/>
    </row>
    <row r="898" ht="15">
      <c r="A898" s="20"/>
    </row>
    <row r="899" ht="15">
      <c r="A899" s="20"/>
    </row>
    <row r="900" ht="15">
      <c r="A900" s="20"/>
    </row>
    <row r="901" ht="15">
      <c r="A901" s="20"/>
    </row>
    <row r="902" ht="15">
      <c r="A902" s="20"/>
    </row>
    <row r="903" ht="15">
      <c r="A903" s="20"/>
    </row>
    <row r="904" ht="15">
      <c r="A904" s="20"/>
    </row>
    <row r="905" ht="15">
      <c r="A905" s="20"/>
    </row>
    <row r="906" ht="15">
      <c r="A906" s="20"/>
    </row>
    <row r="907" ht="15">
      <c r="A907" s="20"/>
    </row>
    <row r="908" ht="15">
      <c r="A908" s="20"/>
    </row>
    <row r="909" ht="15">
      <c r="A909" s="20"/>
    </row>
    <row r="910" ht="15">
      <c r="A910" s="20"/>
    </row>
    <row r="911" ht="15">
      <c r="A911" s="20"/>
    </row>
    <row r="912" ht="15">
      <c r="A912" s="20"/>
    </row>
    <row r="913" ht="15">
      <c r="A913" s="20"/>
    </row>
    <row r="914" ht="15">
      <c r="A914" s="20"/>
    </row>
    <row r="915" ht="15">
      <c r="A915" s="20"/>
    </row>
    <row r="916" ht="15">
      <c r="A916" s="20"/>
    </row>
    <row r="917" ht="15">
      <c r="A917" s="20"/>
    </row>
    <row r="918" ht="15">
      <c r="A918" s="20"/>
    </row>
    <row r="919" ht="15">
      <c r="A919" s="20"/>
    </row>
    <row r="920" ht="15">
      <c r="A920" s="20"/>
    </row>
    <row r="921" ht="15">
      <c r="A921" s="20"/>
    </row>
    <row r="922" ht="15">
      <c r="A922" s="20"/>
    </row>
    <row r="923" ht="15">
      <c r="A923" s="20"/>
    </row>
    <row r="924" ht="15">
      <c r="A924" s="20"/>
    </row>
    <row r="925" ht="15">
      <c r="A925" s="20"/>
    </row>
    <row r="926" ht="15">
      <c r="A926" s="20"/>
    </row>
    <row r="927" ht="15">
      <c r="A927" s="20"/>
    </row>
    <row r="928" ht="15">
      <c r="A928" s="20"/>
    </row>
    <row r="929" ht="15">
      <c r="A929" s="20"/>
    </row>
    <row r="930" ht="15">
      <c r="A930" s="20"/>
    </row>
    <row r="931" ht="15">
      <c r="A931" s="20"/>
    </row>
    <row r="932" ht="15">
      <c r="A932" s="20"/>
    </row>
    <row r="933" ht="15">
      <c r="A933" s="20"/>
    </row>
    <row r="934" ht="15">
      <c r="A934" s="20"/>
    </row>
    <row r="935" ht="15">
      <c r="A935" s="20"/>
    </row>
    <row r="936" ht="15">
      <c r="A936" s="20"/>
    </row>
    <row r="937" ht="15">
      <c r="A937" s="20"/>
    </row>
    <row r="938" ht="15">
      <c r="A938" s="20"/>
    </row>
    <row r="939" ht="15">
      <c r="A939" s="20"/>
    </row>
    <row r="940" ht="15">
      <c r="A940" s="20"/>
    </row>
    <row r="941" ht="15">
      <c r="A941" s="20"/>
    </row>
    <row r="942" ht="15">
      <c r="A942" s="20"/>
    </row>
    <row r="943" ht="15">
      <c r="A943" s="20"/>
    </row>
    <row r="944" ht="15">
      <c r="A944" s="20"/>
    </row>
    <row r="945" ht="15">
      <c r="A945" s="20"/>
    </row>
    <row r="946" ht="15">
      <c r="A946" s="20"/>
    </row>
    <row r="947" ht="15">
      <c r="A947" s="20"/>
    </row>
    <row r="948" ht="15">
      <c r="A948" s="20"/>
    </row>
    <row r="949" ht="15">
      <c r="A949" s="20"/>
    </row>
    <row r="950" ht="15">
      <c r="A950" s="20"/>
    </row>
    <row r="951" ht="15">
      <c r="A951" s="20"/>
    </row>
    <row r="952" ht="15">
      <c r="A952" s="20"/>
    </row>
    <row r="953" ht="15">
      <c r="A953" s="20"/>
    </row>
    <row r="954" ht="15">
      <c r="A954" s="20"/>
    </row>
    <row r="955" ht="15">
      <c r="A955" s="20"/>
    </row>
    <row r="956" ht="15">
      <c r="A956" s="20"/>
    </row>
    <row r="957" ht="15">
      <c r="A957" s="20"/>
    </row>
    <row r="958" ht="15">
      <c r="A958" s="20"/>
    </row>
    <row r="959" ht="15">
      <c r="A959" s="20"/>
    </row>
    <row r="960" ht="15">
      <c r="A960" s="20"/>
    </row>
    <row r="961" ht="15">
      <c r="A961" s="20"/>
    </row>
    <row r="962" ht="15">
      <c r="A962" s="20"/>
    </row>
    <row r="963" ht="15">
      <c r="A963" s="20"/>
    </row>
    <row r="964" ht="15">
      <c r="A964" s="20"/>
    </row>
    <row r="965" ht="15">
      <c r="A965" s="20"/>
    </row>
    <row r="966" ht="15">
      <c r="A966" s="20"/>
    </row>
    <row r="967" ht="15">
      <c r="A967" s="20"/>
    </row>
    <row r="968" ht="15">
      <c r="A968" s="20"/>
    </row>
    <row r="969" ht="15">
      <c r="A969" s="20"/>
    </row>
    <row r="970" ht="15">
      <c r="A970" s="20"/>
    </row>
    <row r="971" ht="15">
      <c r="A971" s="20"/>
    </row>
    <row r="972" ht="15">
      <c r="A972" s="20"/>
    </row>
    <row r="973" ht="15">
      <c r="A973" s="20"/>
    </row>
    <row r="974" ht="15">
      <c r="A974" s="20"/>
    </row>
    <row r="975" ht="15">
      <c r="A975" s="20"/>
    </row>
    <row r="976" ht="15">
      <c r="A976" s="20"/>
    </row>
    <row r="977" ht="15">
      <c r="A977" s="20"/>
    </row>
    <row r="978" ht="15">
      <c r="A978" s="20"/>
    </row>
    <row r="979" ht="15">
      <c r="A979" s="20"/>
    </row>
    <row r="980" ht="15">
      <c r="A980" s="20"/>
    </row>
    <row r="981" ht="15">
      <c r="A981" s="20"/>
    </row>
    <row r="982" ht="15">
      <c r="A982" s="20"/>
    </row>
    <row r="983" ht="15">
      <c r="A983" s="20"/>
    </row>
    <row r="984" ht="15">
      <c r="A984" s="20"/>
    </row>
    <row r="985" ht="15">
      <c r="A985" s="20"/>
    </row>
    <row r="986" ht="15">
      <c r="A986" s="20"/>
    </row>
    <row r="987" ht="15">
      <c r="A987" s="20"/>
    </row>
    <row r="988" ht="15">
      <c r="A988" s="20"/>
    </row>
    <row r="989" ht="15">
      <c r="A989" s="20"/>
    </row>
    <row r="990" ht="15">
      <c r="A990" s="20"/>
    </row>
    <row r="991" ht="15">
      <c r="A991" s="20"/>
    </row>
    <row r="992" ht="15">
      <c r="A992" s="20"/>
    </row>
    <row r="993" ht="15">
      <c r="A993" s="20"/>
    </row>
    <row r="994" ht="15">
      <c r="A994" s="20"/>
    </row>
    <row r="995" ht="15">
      <c r="A995" s="20"/>
    </row>
    <row r="996" ht="15">
      <c r="A996" s="20"/>
    </row>
    <row r="997" ht="15">
      <c r="A997" s="20"/>
    </row>
    <row r="998" ht="15">
      <c r="A998" s="20"/>
    </row>
    <row r="999" ht="15">
      <c r="A999" s="20"/>
    </row>
    <row r="1000" ht="15">
      <c r="A1000" s="20"/>
    </row>
    <row r="1001" ht="15">
      <c r="A1001" s="20"/>
    </row>
    <row r="1002" ht="15">
      <c r="A1002" s="20"/>
    </row>
    <row r="1003" ht="15">
      <c r="A1003" s="20"/>
    </row>
    <row r="1004" ht="15">
      <c r="A1004" s="20"/>
    </row>
    <row r="1005" ht="15">
      <c r="A1005" s="20"/>
    </row>
    <row r="1006" ht="15">
      <c r="A1006" s="20"/>
    </row>
    <row r="1007" ht="15">
      <c r="A1007" s="20"/>
    </row>
    <row r="1008" ht="15">
      <c r="A1008" s="20"/>
    </row>
    <row r="1009" ht="15">
      <c r="A1009" s="20"/>
    </row>
    <row r="1010" ht="15">
      <c r="A1010" s="20"/>
    </row>
    <row r="1011" ht="15">
      <c r="A1011" s="20"/>
    </row>
    <row r="1012" ht="15">
      <c r="A1012" s="20"/>
    </row>
    <row r="1013" ht="15">
      <c r="A1013" s="20"/>
    </row>
    <row r="1014" ht="15">
      <c r="A1014" s="20"/>
    </row>
    <row r="1015" ht="15">
      <c r="A1015" s="20"/>
    </row>
    <row r="1016" ht="15">
      <c r="A1016" s="20"/>
    </row>
    <row r="1017" ht="15">
      <c r="A1017" s="20"/>
    </row>
    <row r="1018" ht="15">
      <c r="A1018" s="20"/>
    </row>
    <row r="1019" ht="15">
      <c r="A1019" s="20"/>
    </row>
    <row r="1020" ht="15">
      <c r="A1020" s="20"/>
    </row>
    <row r="1021" ht="15">
      <c r="A1021" s="20"/>
    </row>
    <row r="1022" ht="15">
      <c r="A1022" s="20"/>
    </row>
    <row r="1023" ht="15">
      <c r="A1023" s="20"/>
    </row>
    <row r="1024" ht="15">
      <c r="A1024" s="20"/>
    </row>
    <row r="1025" ht="15">
      <c r="A1025" s="20"/>
    </row>
    <row r="1026" ht="15">
      <c r="A1026" s="20"/>
    </row>
    <row r="1027" ht="15">
      <c r="A1027" s="20"/>
    </row>
    <row r="1028" ht="15">
      <c r="A1028" s="20"/>
    </row>
    <row r="1029" ht="15">
      <c r="A1029" s="20"/>
    </row>
    <row r="1030" ht="15">
      <c r="A1030" s="20"/>
    </row>
    <row r="1031" ht="15">
      <c r="A1031" s="20"/>
    </row>
    <row r="1032" ht="15">
      <c r="A1032" s="20"/>
    </row>
    <row r="1033" ht="15">
      <c r="A1033" s="20"/>
    </row>
    <row r="1034" ht="15">
      <c r="A1034" s="20"/>
    </row>
    <row r="1035" ht="15">
      <c r="A1035" s="20"/>
    </row>
    <row r="1036" ht="15">
      <c r="A1036" s="20"/>
    </row>
    <row r="1037" ht="15">
      <c r="A1037" s="20"/>
    </row>
    <row r="1038" ht="15">
      <c r="A1038" s="20"/>
    </row>
    <row r="1039" ht="15">
      <c r="A1039" s="20"/>
    </row>
    <row r="1040" ht="15">
      <c r="A1040" s="20"/>
    </row>
    <row r="1041" ht="15">
      <c r="A1041" s="20"/>
    </row>
    <row r="1042" ht="15">
      <c r="A1042" s="20"/>
    </row>
    <row r="1043" ht="15">
      <c r="A1043" s="20"/>
    </row>
    <row r="1044" ht="15">
      <c r="A1044" s="20"/>
    </row>
    <row r="1045" ht="15">
      <c r="A1045" s="20"/>
    </row>
    <row r="1046" ht="15">
      <c r="A1046" s="20"/>
    </row>
    <row r="1047" ht="15">
      <c r="A1047" s="20"/>
    </row>
    <row r="1048" ht="15">
      <c r="A1048" s="20"/>
    </row>
    <row r="1049" ht="15">
      <c r="A1049" s="20"/>
    </row>
    <row r="1050" ht="15">
      <c r="A1050" s="20"/>
    </row>
    <row r="1051" ht="15">
      <c r="A1051" s="20"/>
    </row>
    <row r="1052" ht="15">
      <c r="A1052" s="20"/>
    </row>
    <row r="1053" ht="15">
      <c r="A1053" s="20"/>
    </row>
    <row r="1054" ht="15">
      <c r="A1054" s="20"/>
    </row>
    <row r="1055" ht="15">
      <c r="A1055" s="20"/>
    </row>
    <row r="1056" ht="15">
      <c r="A1056" s="20"/>
    </row>
    <row r="1057" ht="15">
      <c r="A1057" s="20"/>
    </row>
    <row r="1058" ht="15">
      <c r="A1058" s="20"/>
    </row>
    <row r="1059" ht="15">
      <c r="A1059" s="20"/>
    </row>
    <row r="1060" ht="15">
      <c r="A1060" s="20"/>
    </row>
    <row r="1061" ht="15">
      <c r="A1061" s="20"/>
    </row>
    <row r="1062" ht="15">
      <c r="A1062" s="20"/>
    </row>
    <row r="1063" ht="15">
      <c r="A1063" s="20"/>
    </row>
    <row r="1064" ht="15">
      <c r="A1064" s="20"/>
    </row>
    <row r="1065" ht="15">
      <c r="A1065" s="20"/>
    </row>
    <row r="1066" ht="15">
      <c r="A1066" s="20"/>
    </row>
    <row r="1067" ht="15">
      <c r="A1067" s="20"/>
    </row>
    <row r="1068" ht="15">
      <c r="A1068" s="20"/>
    </row>
    <row r="1069" ht="15">
      <c r="A1069" s="20"/>
    </row>
    <row r="1070" ht="15">
      <c r="A1070" s="20"/>
    </row>
    <row r="1071" ht="15">
      <c r="A1071" s="20"/>
    </row>
    <row r="1072" ht="15">
      <c r="A1072" s="20"/>
    </row>
    <row r="1073" ht="15">
      <c r="A1073" s="20"/>
    </row>
    <row r="1074" ht="15">
      <c r="A1074" s="20"/>
    </row>
    <row r="1075" ht="15">
      <c r="A1075" s="20"/>
    </row>
    <row r="1076" ht="15">
      <c r="A1076" s="20"/>
    </row>
    <row r="1077" ht="15">
      <c r="A1077" s="20"/>
    </row>
    <row r="1078" ht="15">
      <c r="A1078" s="20"/>
    </row>
    <row r="1079" ht="15">
      <c r="A1079" s="20"/>
    </row>
    <row r="1080" ht="15">
      <c r="A1080" s="20"/>
    </row>
    <row r="1081" ht="15">
      <c r="A1081" s="20"/>
    </row>
    <row r="1082" ht="15">
      <c r="A1082" s="20"/>
    </row>
    <row r="1083" ht="15">
      <c r="A1083" s="20"/>
    </row>
    <row r="1084" ht="15">
      <c r="A1084" s="20"/>
    </row>
    <row r="1085" ht="15">
      <c r="A1085" s="20"/>
    </row>
    <row r="1086" ht="15">
      <c r="A1086" s="20"/>
    </row>
    <row r="1087" ht="15">
      <c r="A1087" s="20"/>
    </row>
    <row r="1088" ht="15">
      <c r="A1088" s="20"/>
    </row>
    <row r="1089" ht="15">
      <c r="A1089" s="20"/>
    </row>
    <row r="1090" ht="15">
      <c r="A1090" s="20"/>
    </row>
    <row r="1091" ht="15">
      <c r="A1091" s="20"/>
    </row>
    <row r="1092" ht="15">
      <c r="A1092" s="20"/>
    </row>
    <row r="1093" ht="15">
      <c r="A1093" s="20"/>
    </row>
    <row r="1094" ht="15">
      <c r="A1094" s="20"/>
    </row>
    <row r="1095" ht="15">
      <c r="A1095" s="20"/>
    </row>
    <row r="1096" ht="15">
      <c r="A1096" s="20"/>
    </row>
    <row r="1097" ht="15">
      <c r="A1097" s="20"/>
    </row>
    <row r="1098" ht="15">
      <c r="A1098" s="20"/>
    </row>
    <row r="1099" ht="15">
      <c r="A1099" s="20"/>
    </row>
    <row r="1100" ht="15">
      <c r="A1100" s="20"/>
    </row>
    <row r="1101" ht="15">
      <c r="A1101" s="20"/>
    </row>
    <row r="1102" ht="15">
      <c r="A1102" s="20"/>
    </row>
    <row r="1103" ht="15">
      <c r="A1103" s="20"/>
    </row>
    <row r="1104" ht="15">
      <c r="A1104" s="20"/>
    </row>
    <row r="1105" ht="15">
      <c r="A1105" s="20"/>
    </row>
    <row r="1106" ht="15">
      <c r="A1106" s="20"/>
    </row>
    <row r="1107" ht="15">
      <c r="A1107" s="20"/>
    </row>
    <row r="1108" ht="15">
      <c r="A1108" s="20"/>
    </row>
    <row r="1109" ht="15">
      <c r="A1109" s="20"/>
    </row>
    <row r="1110" ht="15">
      <c r="A1110" s="20"/>
    </row>
    <row r="1111" ht="15">
      <c r="A1111" s="20"/>
    </row>
    <row r="1112" ht="15">
      <c r="A1112" s="20"/>
    </row>
    <row r="1113" ht="15">
      <c r="A1113" s="20"/>
    </row>
    <row r="1114" ht="15">
      <c r="A1114" s="20"/>
    </row>
    <row r="1115" ht="15">
      <c r="A1115" s="20"/>
    </row>
    <row r="1116" ht="15">
      <c r="A1116" s="20"/>
    </row>
    <row r="1117" ht="15">
      <c r="A1117" s="20"/>
    </row>
    <row r="1118" ht="15">
      <c r="A1118" s="20"/>
    </row>
    <row r="1119" ht="15">
      <c r="A1119" s="20"/>
    </row>
    <row r="1120" ht="15">
      <c r="A1120" s="20"/>
    </row>
    <row r="1121" ht="15">
      <c r="A1121" s="20"/>
    </row>
    <row r="1122" ht="15">
      <c r="A1122" s="20"/>
    </row>
    <row r="1123" ht="15">
      <c r="A1123" s="20"/>
    </row>
    <row r="1124" ht="15">
      <c r="A1124" s="20"/>
    </row>
    <row r="1125" ht="15">
      <c r="A1125" s="20"/>
    </row>
    <row r="1126" ht="15">
      <c r="A1126" s="20"/>
    </row>
    <row r="1127" ht="15">
      <c r="A1127" s="20"/>
    </row>
    <row r="1128" ht="15">
      <c r="A1128" s="20"/>
    </row>
    <row r="1129" ht="15">
      <c r="A1129" s="20"/>
    </row>
    <row r="1130" ht="15">
      <c r="A1130" s="20"/>
    </row>
    <row r="1131" ht="15">
      <c r="A1131" s="20"/>
    </row>
    <row r="1132" ht="15">
      <c r="A1132" s="20"/>
    </row>
    <row r="1133" ht="15">
      <c r="A1133" s="20"/>
    </row>
    <row r="1134" ht="15">
      <c r="A1134" s="20"/>
    </row>
    <row r="1135" ht="15">
      <c r="A1135" s="20"/>
    </row>
    <row r="1136" ht="15">
      <c r="A1136" s="20"/>
    </row>
    <row r="1137" ht="15">
      <c r="A1137" s="20"/>
    </row>
    <row r="1138" ht="15">
      <c r="A1138" s="20"/>
    </row>
    <row r="1139" ht="15">
      <c r="A1139" s="20"/>
    </row>
    <row r="1140" ht="15">
      <c r="A1140" s="20"/>
    </row>
    <row r="1141" ht="15">
      <c r="A1141" s="20"/>
    </row>
    <row r="1142" ht="15">
      <c r="A1142" s="20"/>
    </row>
    <row r="1143" ht="15">
      <c r="A1143" s="20"/>
    </row>
    <row r="1144" ht="15">
      <c r="A1144" s="20"/>
    </row>
    <row r="1145" ht="15">
      <c r="A1145" s="20"/>
    </row>
    <row r="1146" ht="15">
      <c r="A1146" s="20"/>
    </row>
    <row r="1147" ht="15">
      <c r="A1147" s="20"/>
    </row>
    <row r="1148" ht="15">
      <c r="A1148" s="20"/>
    </row>
    <row r="1149" ht="15">
      <c r="A1149" s="20"/>
    </row>
    <row r="1150" ht="15">
      <c r="A1150" s="20"/>
    </row>
    <row r="1151" ht="15">
      <c r="A1151" s="20"/>
    </row>
    <row r="1152" ht="15">
      <c r="A1152" s="20"/>
    </row>
    <row r="1153" ht="15">
      <c r="A1153" s="20"/>
    </row>
    <row r="1154" ht="15">
      <c r="A1154" s="20"/>
    </row>
    <row r="1155" ht="15">
      <c r="A1155" s="20"/>
    </row>
    <row r="1156" ht="15">
      <c r="A1156" s="20"/>
    </row>
    <row r="1157" ht="15">
      <c r="A1157" s="20"/>
    </row>
    <row r="1158" ht="15">
      <c r="A1158" s="20"/>
    </row>
    <row r="1159" ht="15">
      <c r="A1159" s="20"/>
    </row>
    <row r="1160" ht="15">
      <c r="A1160" s="20"/>
    </row>
    <row r="1161" ht="15">
      <c r="A1161" s="20"/>
    </row>
    <row r="1162" ht="15">
      <c r="A1162" s="20"/>
    </row>
    <row r="1163" ht="15">
      <c r="A1163" s="20"/>
    </row>
    <row r="1164" ht="15">
      <c r="A1164" s="20"/>
    </row>
    <row r="1165" ht="15">
      <c r="A1165" s="20"/>
    </row>
    <row r="1166" ht="15">
      <c r="A1166" s="20"/>
    </row>
    <row r="1167" ht="15">
      <c r="A1167" s="20"/>
    </row>
    <row r="1168" ht="15">
      <c r="A1168" s="20"/>
    </row>
    <row r="1169" ht="15">
      <c r="A1169" s="20"/>
    </row>
    <row r="1170" ht="15">
      <c r="A1170" s="20"/>
    </row>
    <row r="1171" ht="15">
      <c r="A1171" s="20"/>
    </row>
    <row r="1172" ht="15">
      <c r="A1172" s="20"/>
    </row>
    <row r="1173" ht="15">
      <c r="A1173" s="20"/>
    </row>
    <row r="1174" ht="15">
      <c r="A1174" s="20"/>
    </row>
    <row r="1175" ht="15">
      <c r="A1175" s="20"/>
    </row>
    <row r="1176" ht="15">
      <c r="A1176" s="20"/>
    </row>
    <row r="1177" ht="15">
      <c r="A1177" s="20"/>
    </row>
    <row r="1178" ht="15">
      <c r="A1178" s="20"/>
    </row>
    <row r="1179" ht="15">
      <c r="A1179" s="20"/>
    </row>
    <row r="1180" ht="15">
      <c r="A1180" s="20"/>
    </row>
    <row r="1181" ht="15">
      <c r="A1181" s="20"/>
    </row>
    <row r="1182" ht="15">
      <c r="A1182" s="20"/>
    </row>
    <row r="1183" ht="15">
      <c r="A1183" s="20"/>
    </row>
    <row r="1184" ht="15">
      <c r="A1184" s="20"/>
    </row>
    <row r="1185" ht="15">
      <c r="A1185" s="20"/>
    </row>
    <row r="1186" ht="15">
      <c r="A1186" s="20"/>
    </row>
    <row r="1187" ht="15">
      <c r="A1187" s="20"/>
    </row>
  </sheetData>
  <sheetProtection/>
  <mergeCells count="1">
    <mergeCell ref="A1:E1"/>
  </mergeCells>
  <printOptions horizontalCentered="1"/>
  <pageMargins left="0.24" right="0.24" top="0.3937007874015748" bottom="0" header="0" footer="0"/>
  <pageSetup fitToHeight="5" horizontalDpi="600" verticalDpi="600" orientation="portrait" paperSize="9" scale="75" r:id="rId1"/>
  <headerFooter alignWithMargins="0">
    <oddFooter>&amp;C&amp;P</oddFooter>
  </headerFooter>
  <rowBreaks count="1" manualBreakCount="1">
    <brk id="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46"/>
  <sheetViews>
    <sheetView showZeros="0" view="pageBreakPreview" zoomScale="75" zoomScaleNormal="75"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8.125" style="197" customWidth="1"/>
    <col min="2" max="2" width="87.00390625" style="197" customWidth="1"/>
    <col min="3" max="3" width="12.125" style="197" customWidth="1"/>
    <col min="4" max="4" width="12.125" style="201" customWidth="1"/>
    <col min="5" max="5" width="11.00390625" style="197" customWidth="1"/>
    <col min="6" max="6" width="14.25390625" style="197" customWidth="1"/>
    <col min="7" max="7" width="10.125" style="197" customWidth="1"/>
    <col min="8" max="8" width="12.625" style="197" customWidth="1"/>
    <col min="9" max="9" width="13.875" style="197" customWidth="1"/>
    <col min="10" max="16384" width="9.125" style="197" customWidth="1"/>
  </cols>
  <sheetData>
    <row r="1" spans="1:5" ht="47.25" customHeight="1" thickBot="1">
      <c r="A1" s="193" t="s">
        <v>0</v>
      </c>
      <c r="B1" s="194" t="s">
        <v>1</v>
      </c>
      <c r="C1" s="195" t="s">
        <v>164</v>
      </c>
      <c r="D1" s="8" t="s">
        <v>45</v>
      </c>
      <c r="E1" s="196" t="s">
        <v>165</v>
      </c>
    </row>
    <row r="2" spans="1:5" s="201" customFormat="1" ht="23.25" customHeight="1" thickBot="1">
      <c r="A2" s="198"/>
      <c r="B2" s="50" t="s">
        <v>76</v>
      </c>
      <c r="C2" s="5"/>
      <c r="D2" s="199"/>
      <c r="E2" s="200"/>
    </row>
    <row r="3" spans="1:7" ht="19.5" customHeight="1">
      <c r="A3" s="202">
        <v>10000</v>
      </c>
      <c r="B3" s="203" t="s">
        <v>82</v>
      </c>
      <c r="C3" s="11">
        <v>7592.7</v>
      </c>
      <c r="D3" s="11">
        <v>6849.3665</v>
      </c>
      <c r="E3" s="99">
        <f aca="true" t="shared" si="0" ref="E3:E19">IF(C3=0,"",IF(($D3/C3*100)&gt;=200,"В/100",$D3/C3*100))</f>
        <v>90.20989239664415</v>
      </c>
      <c r="G3" s="204"/>
    </row>
    <row r="4" spans="1:7" ht="16.5" customHeight="1">
      <c r="A4" s="205">
        <v>70000</v>
      </c>
      <c r="B4" s="206" t="s">
        <v>83</v>
      </c>
      <c r="C4" s="24">
        <v>299272.32</v>
      </c>
      <c r="D4" s="24">
        <v>287215.83045999997</v>
      </c>
      <c r="E4" s="100">
        <f t="shared" si="0"/>
        <v>95.97139837723715</v>
      </c>
      <c r="G4" s="204"/>
    </row>
    <row r="5" spans="1:7" ht="18" customHeight="1">
      <c r="A5" s="205">
        <v>80000</v>
      </c>
      <c r="B5" s="206" t="s">
        <v>84</v>
      </c>
      <c r="C5" s="24">
        <v>328561.443</v>
      </c>
      <c r="D5" s="24">
        <v>311647.12848</v>
      </c>
      <c r="E5" s="100">
        <f t="shared" si="0"/>
        <v>94.85200869415465</v>
      </c>
      <c r="G5" s="204"/>
    </row>
    <row r="6" spans="1:7" ht="18.75" customHeight="1">
      <c r="A6" s="207">
        <v>90000</v>
      </c>
      <c r="B6" s="208" t="s">
        <v>85</v>
      </c>
      <c r="C6" s="13">
        <v>81722.674</v>
      </c>
      <c r="D6" s="13">
        <v>78623.70743000001</v>
      </c>
      <c r="E6" s="32">
        <f t="shared" si="0"/>
        <v>96.20794766211395</v>
      </c>
      <c r="F6" s="204"/>
      <c r="G6" s="204"/>
    </row>
    <row r="7" spans="1:7" ht="18" customHeight="1">
      <c r="A7" s="205">
        <v>110000</v>
      </c>
      <c r="B7" s="209" t="s">
        <v>86</v>
      </c>
      <c r="C7" s="13">
        <v>63112.277</v>
      </c>
      <c r="D7" s="13">
        <v>61306.0279</v>
      </c>
      <c r="E7" s="32">
        <f t="shared" si="0"/>
        <v>97.13803845169458</v>
      </c>
      <c r="F7" s="27"/>
      <c r="G7" s="204"/>
    </row>
    <row r="8" spans="1:7" ht="17.25" customHeight="1">
      <c r="A8" s="205">
        <v>120000</v>
      </c>
      <c r="B8" s="209" t="s">
        <v>87</v>
      </c>
      <c r="C8" s="24">
        <v>1980</v>
      </c>
      <c r="D8" s="24">
        <v>1764.83179</v>
      </c>
      <c r="E8" s="100">
        <f t="shared" si="0"/>
        <v>89.13291868686869</v>
      </c>
      <c r="G8" s="204"/>
    </row>
    <row r="9" spans="1:7" ht="18" customHeight="1">
      <c r="A9" s="207">
        <v>130000</v>
      </c>
      <c r="B9" s="208" t="s">
        <v>88</v>
      </c>
      <c r="C9" s="13">
        <v>16869.512</v>
      </c>
      <c r="D9" s="13">
        <v>15778.96818</v>
      </c>
      <c r="E9" s="32">
        <f t="shared" si="0"/>
        <v>93.5354157251259</v>
      </c>
      <c r="G9" s="204"/>
    </row>
    <row r="10" spans="1:7" ht="18" customHeight="1">
      <c r="A10" s="207">
        <v>150000</v>
      </c>
      <c r="B10" s="208" t="s">
        <v>89</v>
      </c>
      <c r="C10" s="13">
        <v>194.465</v>
      </c>
      <c r="D10" s="13">
        <v>119.0084</v>
      </c>
      <c r="E10" s="32">
        <f t="shared" si="0"/>
        <v>61.19785051294577</v>
      </c>
      <c r="G10" s="204"/>
    </row>
    <row r="11" spans="1:7" ht="18" customHeight="1">
      <c r="A11" s="210">
        <v>180000</v>
      </c>
      <c r="B11" s="208" t="s">
        <v>90</v>
      </c>
      <c r="C11" s="25">
        <v>1912.9</v>
      </c>
      <c r="D11" s="25">
        <v>1194.98516</v>
      </c>
      <c r="E11" s="82">
        <f t="shared" si="0"/>
        <v>62.46981860003136</v>
      </c>
      <c r="F11" s="7"/>
      <c r="G11" s="204"/>
    </row>
    <row r="12" spans="1:7" ht="20.25" customHeight="1">
      <c r="A12" s="211">
        <v>210000</v>
      </c>
      <c r="B12" s="212" t="s">
        <v>128</v>
      </c>
      <c r="C12" s="26">
        <v>2226.5</v>
      </c>
      <c r="D12" s="26">
        <v>1918.92327</v>
      </c>
      <c r="E12" s="51">
        <f t="shared" si="0"/>
        <v>86.18563979339771</v>
      </c>
      <c r="G12" s="204"/>
    </row>
    <row r="13" spans="1:5" ht="18.75" customHeight="1">
      <c r="A13" s="207">
        <v>250000</v>
      </c>
      <c r="B13" s="208" t="s">
        <v>91</v>
      </c>
      <c r="C13" s="13">
        <f>+C14+C16+C17+C15</f>
        <v>1870.3</v>
      </c>
      <c r="D13" s="13">
        <f>+D14+D16+D17+D15</f>
        <v>1045.23628</v>
      </c>
      <c r="E13" s="32">
        <f t="shared" si="0"/>
        <v>55.886022563225154</v>
      </c>
    </row>
    <row r="14" spans="1:5" ht="18" customHeight="1">
      <c r="A14" s="63">
        <v>250102</v>
      </c>
      <c r="B14" s="209" t="s">
        <v>15</v>
      </c>
      <c r="C14" s="24">
        <v>500</v>
      </c>
      <c r="D14" s="12">
        <v>0</v>
      </c>
      <c r="E14" s="31">
        <f t="shared" si="0"/>
        <v>0</v>
      </c>
    </row>
    <row r="15" spans="1:5" ht="31.5" hidden="1">
      <c r="A15" s="63">
        <v>250203</v>
      </c>
      <c r="B15" s="213" t="s">
        <v>60</v>
      </c>
      <c r="C15" s="12"/>
      <c r="D15" s="12"/>
      <c r="E15" s="31">
        <f t="shared" si="0"/>
      </c>
    </row>
    <row r="16" spans="1:6" ht="18" customHeight="1">
      <c r="A16" s="63">
        <v>250404</v>
      </c>
      <c r="B16" s="214" t="s">
        <v>39</v>
      </c>
      <c r="C16" s="12">
        <v>1313.7</v>
      </c>
      <c r="D16" s="12">
        <v>988.63628</v>
      </c>
      <c r="E16" s="31">
        <f t="shared" si="0"/>
        <v>75.25586359138312</v>
      </c>
      <c r="F16" s="27"/>
    </row>
    <row r="17" spans="1:5" ht="30.75" customHeight="1" thickBot="1">
      <c r="A17" s="63">
        <v>250913</v>
      </c>
      <c r="B17" s="214" t="s">
        <v>22</v>
      </c>
      <c r="C17" s="12">
        <v>56.6</v>
      </c>
      <c r="D17" s="12">
        <v>56.6</v>
      </c>
      <c r="E17" s="31">
        <f t="shared" si="0"/>
        <v>100</v>
      </c>
    </row>
    <row r="18" spans="1:7" ht="22.5" customHeight="1" thickBot="1">
      <c r="A18" s="215">
        <v>900201</v>
      </c>
      <c r="B18" s="216" t="s">
        <v>23</v>
      </c>
      <c r="C18" s="10">
        <f>C3+C4+C5+C6+C7+C8+C9+C10+C11+C12+C13</f>
        <v>805315.091</v>
      </c>
      <c r="D18" s="10">
        <f>D3+D4+D5+D6+D7+D8+D9+D10+D11+D12+D13</f>
        <v>767464.01385</v>
      </c>
      <c r="E18" s="33">
        <f t="shared" si="0"/>
        <v>95.29984256187247</v>
      </c>
      <c r="F18" s="204"/>
      <c r="G18" s="217"/>
    </row>
    <row r="19" spans="1:5" ht="18" customHeight="1">
      <c r="A19" s="218"/>
      <c r="B19" s="219" t="s">
        <v>41</v>
      </c>
      <c r="C19" s="75">
        <f>SUM(C21:C22)</f>
        <v>1553094.7000000002</v>
      </c>
      <c r="D19" s="75">
        <f>SUM(D21:D22)</f>
        <v>1537429.3428600002</v>
      </c>
      <c r="E19" s="76">
        <f t="shared" si="0"/>
        <v>98.99134565715794</v>
      </c>
    </row>
    <row r="20" spans="1:5" ht="16.5" customHeight="1">
      <c r="A20" s="218"/>
      <c r="B20" s="219" t="s">
        <v>42</v>
      </c>
      <c r="C20" s="77"/>
      <c r="D20" s="77"/>
      <c r="E20" s="182"/>
    </row>
    <row r="21" spans="1:6" ht="18" customHeight="1">
      <c r="A21" s="218"/>
      <c r="B21" s="219" t="s">
        <v>96</v>
      </c>
      <c r="C21" s="75">
        <v>404166.1</v>
      </c>
      <c r="D21" s="75">
        <v>404166.1</v>
      </c>
      <c r="E21" s="76">
        <f aca="true" t="shared" si="1" ref="E21:E26">IF(C21=0,"",IF(($D21/C21*100)&gt;=200,"В/100",$D21/C21*100))</f>
        <v>100</v>
      </c>
      <c r="F21" s="204"/>
    </row>
    <row r="22" spans="1:7" ht="18" customHeight="1">
      <c r="A22" s="218"/>
      <c r="B22" s="219" t="s">
        <v>43</v>
      </c>
      <c r="C22" s="75">
        <v>1148928.6</v>
      </c>
      <c r="D22" s="75">
        <v>1133263.24286</v>
      </c>
      <c r="E22" s="76">
        <f t="shared" si="1"/>
        <v>98.63652474662045</v>
      </c>
      <c r="F22" s="204"/>
      <c r="G22" s="204"/>
    </row>
    <row r="23" spans="1:7" ht="30.75" customHeight="1">
      <c r="A23" s="218">
        <v>250323</v>
      </c>
      <c r="B23" s="219" t="s">
        <v>103</v>
      </c>
      <c r="C23" s="75">
        <v>126.4</v>
      </c>
      <c r="D23" s="75">
        <v>108.89447</v>
      </c>
      <c r="E23" s="76">
        <f t="shared" si="1"/>
        <v>86.15068829113923</v>
      </c>
      <c r="F23" s="204"/>
      <c r="G23" s="204"/>
    </row>
    <row r="24" spans="1:7" ht="21" customHeight="1" thickBot="1">
      <c r="A24" s="218">
        <v>250380</v>
      </c>
      <c r="B24" s="219" t="s">
        <v>172</v>
      </c>
      <c r="C24" s="75">
        <v>17798.3</v>
      </c>
      <c r="D24" s="75">
        <v>17161.643350000002</v>
      </c>
      <c r="E24" s="76">
        <f t="shared" si="1"/>
        <v>96.42293561744663</v>
      </c>
      <c r="F24" s="204"/>
      <c r="G24" s="204"/>
    </row>
    <row r="25" spans="1:7" ht="18.75" customHeight="1" hidden="1" thickBot="1">
      <c r="A25" s="63">
        <v>250306</v>
      </c>
      <c r="B25" s="213" t="s">
        <v>29</v>
      </c>
      <c r="C25" s="12"/>
      <c r="D25" s="12"/>
      <c r="E25" s="76">
        <f t="shared" si="1"/>
      </c>
      <c r="F25" s="220"/>
      <c r="G25" s="220"/>
    </row>
    <row r="26" spans="1:7" ht="24" customHeight="1" thickBot="1">
      <c r="A26" s="64">
        <v>900203</v>
      </c>
      <c r="B26" s="221" t="s">
        <v>77</v>
      </c>
      <c r="C26" s="10">
        <f>C18+C19+C25+C23+C24</f>
        <v>2376334.491</v>
      </c>
      <c r="D26" s="10">
        <f>D18+D19+D25+D23+D24</f>
        <v>2322163.89453</v>
      </c>
      <c r="E26" s="183">
        <f t="shared" si="1"/>
        <v>97.72041365913921</v>
      </c>
      <c r="F26" s="220"/>
      <c r="G26" s="220"/>
    </row>
    <row r="27" spans="1:7" ht="24.75" customHeight="1" thickBot="1">
      <c r="A27" s="222"/>
      <c r="B27" s="50" t="s">
        <v>79</v>
      </c>
      <c r="C27" s="78"/>
      <c r="D27" s="78"/>
      <c r="E27" s="184"/>
      <c r="F27" s="220"/>
      <c r="G27" s="220"/>
    </row>
    <row r="28" spans="1:5" ht="35.25" customHeight="1">
      <c r="A28" s="223" t="s">
        <v>19</v>
      </c>
      <c r="B28" s="224" t="s">
        <v>27</v>
      </c>
      <c r="C28" s="79">
        <v>943.4</v>
      </c>
      <c r="D28" s="79">
        <v>670.838</v>
      </c>
      <c r="E28" s="80">
        <f>IF(C28=0,"",IF(($D28/C28*100)&gt;=200,"В/100",$D28/C28*100))</f>
        <v>71.10854356582573</v>
      </c>
    </row>
    <row r="29" spans="1:6" ht="18" customHeight="1" thickBot="1">
      <c r="A29" s="225">
        <v>250911</v>
      </c>
      <c r="B29" s="226" t="s">
        <v>28</v>
      </c>
      <c r="C29" s="70">
        <v>1000</v>
      </c>
      <c r="D29" s="70">
        <v>1000</v>
      </c>
      <c r="E29" s="71">
        <f>IF(C29=0,"",IF(($D29/C29*100)&gt;=200,"В/100",$D29/C29*100))</f>
        <v>100</v>
      </c>
      <c r="F29" s="9"/>
    </row>
    <row r="30" spans="1:6" ht="23.25" customHeight="1" thickBot="1">
      <c r="A30" s="215"/>
      <c r="B30" s="216" t="s">
        <v>80</v>
      </c>
      <c r="C30" s="10">
        <f>C28+C29</f>
        <v>1943.4</v>
      </c>
      <c r="D30" s="10">
        <f>D28+D29</f>
        <v>1670.838</v>
      </c>
      <c r="E30" s="73">
        <f>IF(C30=0,"",IF(($D30/C30*100)&gt;=200,"В/100",$D30/C30*100))</f>
        <v>85.97499228156838</v>
      </c>
      <c r="F30" s="9"/>
    </row>
    <row r="31" spans="1:5" ht="21.75" customHeight="1" thickBot="1">
      <c r="A31" s="222"/>
      <c r="B31" s="50" t="s">
        <v>78</v>
      </c>
      <c r="C31" s="78"/>
      <c r="D31" s="78"/>
      <c r="E31" s="184"/>
    </row>
    <row r="32" spans="1:7" ht="18.75" customHeight="1">
      <c r="A32" s="63">
        <v>10000</v>
      </c>
      <c r="B32" s="227" t="s">
        <v>82</v>
      </c>
      <c r="C32" s="12">
        <v>1969.7</v>
      </c>
      <c r="D32" s="26">
        <v>1507.46659</v>
      </c>
      <c r="E32" s="81">
        <f>IF(C32=0,"",IF(($D32/C32*100)&gt;=200,"В/100",$D32/C32*100))</f>
        <v>76.53280144184393</v>
      </c>
      <c r="F32" s="7"/>
      <c r="G32" s="228"/>
    </row>
    <row r="33" spans="1:7" ht="15" customHeight="1">
      <c r="A33" s="205">
        <v>70000</v>
      </c>
      <c r="B33" s="206" t="s">
        <v>83</v>
      </c>
      <c r="C33" s="24">
        <v>19915.698</v>
      </c>
      <c r="D33" s="24">
        <v>19719.65396</v>
      </c>
      <c r="E33" s="81">
        <f>IF(C33=0,"",IF(($D33/C33*100)&gt;=200,"В/100",$D33/C33*100))</f>
        <v>99.01563058447663</v>
      </c>
      <c r="F33" s="4"/>
      <c r="G33" s="229"/>
    </row>
    <row r="34" spans="1:5" ht="15.75">
      <c r="A34" s="205">
        <v>80000</v>
      </c>
      <c r="B34" s="206" t="s">
        <v>84</v>
      </c>
      <c r="C34" s="24">
        <v>17317.954</v>
      </c>
      <c r="D34" s="24">
        <v>23986.55166</v>
      </c>
      <c r="E34" s="82">
        <f>IF(C34=0,"",IF(($D34/C34*100)&gt;=200,"В/100",$D34/C34*100))</f>
        <v>138.50684474620962</v>
      </c>
    </row>
    <row r="35" spans="1:5" ht="18.75" customHeight="1">
      <c r="A35" s="207">
        <v>90000</v>
      </c>
      <c r="B35" s="208" t="s">
        <v>126</v>
      </c>
      <c r="C35" s="13">
        <v>16044.82948</v>
      </c>
      <c r="D35" s="13">
        <v>21438.561329999997</v>
      </c>
      <c r="E35" s="82">
        <f>IF(C35=0,"",IF(($D35/C35*100)&gt;=200,"В/100",$D35/C35*100))</f>
        <v>133.61663554432488</v>
      </c>
    </row>
    <row r="36" spans="1:5" ht="18.75" customHeight="1">
      <c r="A36" s="205">
        <v>110000</v>
      </c>
      <c r="B36" s="209" t="s">
        <v>86</v>
      </c>
      <c r="C36" s="126">
        <v>1898.067</v>
      </c>
      <c r="D36" s="13">
        <v>1788.28073</v>
      </c>
      <c r="E36" s="82">
        <f>IF(C36=0,"",IF(($D36/C36*100)&gt;=200,"В/100",$D36/C36*100))</f>
        <v>94.21589069300504</v>
      </c>
    </row>
    <row r="37" spans="1:5" ht="18.75" customHeight="1">
      <c r="A37" s="207">
        <v>130000</v>
      </c>
      <c r="B37" s="208" t="s">
        <v>88</v>
      </c>
      <c r="C37" s="126">
        <v>263.676</v>
      </c>
      <c r="D37" s="24">
        <v>130.50989</v>
      </c>
      <c r="E37" s="82">
        <f>D37/C37*100</f>
        <v>49.49630986513752</v>
      </c>
    </row>
    <row r="38" spans="1:5" ht="18.75" customHeight="1">
      <c r="A38" s="207">
        <v>150000</v>
      </c>
      <c r="B38" s="208" t="s">
        <v>89</v>
      </c>
      <c r="C38" s="126">
        <v>13599.720519999999</v>
      </c>
      <c r="D38" s="13">
        <v>9351.19267</v>
      </c>
      <c r="E38" s="82">
        <f aca="true" t="shared" si="2" ref="E38:E58">IF(C38=0,"",IF(($D38/C38*100)&gt;=200,"В/100",$D38/C38*100))</f>
        <v>68.7601826541065</v>
      </c>
    </row>
    <row r="39" spans="1:5" ht="18.75" customHeight="1">
      <c r="A39" s="211">
        <v>170000</v>
      </c>
      <c r="B39" s="212" t="s">
        <v>127</v>
      </c>
      <c r="C39" s="127">
        <v>15144.97</v>
      </c>
      <c r="D39" s="13">
        <v>7644.267559999999</v>
      </c>
      <c r="E39" s="82">
        <f t="shared" si="2"/>
        <v>50.47396964140569</v>
      </c>
    </row>
    <row r="40" spans="1:5" ht="18.75" customHeight="1">
      <c r="A40" s="210">
        <v>180000</v>
      </c>
      <c r="B40" s="208" t="s">
        <v>90</v>
      </c>
      <c r="C40" s="119">
        <v>77.1</v>
      </c>
      <c r="D40" s="13">
        <v>77.09960000000001</v>
      </c>
      <c r="E40" s="82">
        <f t="shared" si="2"/>
        <v>99.99948119325553</v>
      </c>
    </row>
    <row r="41" spans="1:5" ht="18.75" customHeight="1">
      <c r="A41" s="230" t="s">
        <v>71</v>
      </c>
      <c r="B41" s="212" t="s">
        <v>72</v>
      </c>
      <c r="C41" s="121">
        <v>349.1</v>
      </c>
      <c r="D41" s="74">
        <v>257.29747</v>
      </c>
      <c r="E41" s="82">
        <f t="shared" si="2"/>
        <v>73.70308507590947</v>
      </c>
    </row>
    <row r="42" spans="1:5" ht="20.25" customHeight="1">
      <c r="A42" s="211">
        <v>210000</v>
      </c>
      <c r="B42" s="212" t="s">
        <v>128</v>
      </c>
      <c r="C42" s="127">
        <v>65</v>
      </c>
      <c r="D42" s="26">
        <v>10.55876</v>
      </c>
      <c r="E42" s="82">
        <f t="shared" si="2"/>
        <v>16.244246153846152</v>
      </c>
    </row>
    <row r="43" spans="1:5" ht="19.5" customHeight="1">
      <c r="A43" s="211" t="s">
        <v>70</v>
      </c>
      <c r="B43" s="212" t="s">
        <v>92</v>
      </c>
      <c r="C43" s="127">
        <v>4961.3</v>
      </c>
      <c r="D43" s="26">
        <v>1624.07296</v>
      </c>
      <c r="E43" s="82">
        <f t="shared" si="2"/>
        <v>32.734826759115556</v>
      </c>
    </row>
    <row r="44" spans="1:5" ht="17.25" customHeight="1">
      <c r="A44" s="207">
        <v>250000</v>
      </c>
      <c r="B44" s="208" t="s">
        <v>91</v>
      </c>
      <c r="C44" s="126">
        <f>+C45+C46</f>
        <v>646.209</v>
      </c>
      <c r="D44" s="13">
        <f>+D45+D46</f>
        <v>642.3965999999999</v>
      </c>
      <c r="E44" s="82">
        <f t="shared" si="2"/>
        <v>99.410036071921</v>
      </c>
    </row>
    <row r="45" spans="1:5" ht="15.75">
      <c r="A45" s="63">
        <v>250404</v>
      </c>
      <c r="B45" s="214" t="s">
        <v>39</v>
      </c>
      <c r="C45" s="128">
        <v>637.709</v>
      </c>
      <c r="D45" s="12">
        <v>633.8965999999999</v>
      </c>
      <c r="E45" s="31">
        <f t="shared" si="2"/>
        <v>99.4021724642431</v>
      </c>
    </row>
    <row r="46" spans="1:5" ht="33" customHeight="1" thickBot="1">
      <c r="A46" s="63">
        <v>250913</v>
      </c>
      <c r="B46" s="231" t="s">
        <v>22</v>
      </c>
      <c r="C46" s="128">
        <v>8.5</v>
      </c>
      <c r="D46" s="12">
        <v>8.5</v>
      </c>
      <c r="E46" s="31">
        <f t="shared" si="2"/>
        <v>100</v>
      </c>
    </row>
    <row r="47" spans="1:7" ht="22.5" customHeight="1" thickBot="1">
      <c r="A47" s="215">
        <v>900201</v>
      </c>
      <c r="B47" s="216" t="s">
        <v>44</v>
      </c>
      <c r="C47" s="69">
        <f>SUM(C32:C44)</f>
        <v>92253.32400000002</v>
      </c>
      <c r="D47" s="10">
        <f>SUM(D32:D44)</f>
        <v>88177.90978</v>
      </c>
      <c r="E47" s="73">
        <f t="shared" si="2"/>
        <v>95.58236598607544</v>
      </c>
      <c r="F47" s="220"/>
      <c r="G47" s="220"/>
    </row>
    <row r="48" spans="1:5" ht="33" customHeight="1" hidden="1">
      <c r="A48" s="232"/>
      <c r="B48" s="233" t="s">
        <v>53</v>
      </c>
      <c r="C48" s="131"/>
      <c r="D48" s="79"/>
      <c r="E48" s="84">
        <f t="shared" si="2"/>
      </c>
    </row>
    <row r="49" spans="1:5" ht="65.25" customHeight="1" hidden="1">
      <c r="A49" s="207">
        <v>250328</v>
      </c>
      <c r="B49" s="234" t="s">
        <v>55</v>
      </c>
      <c r="C49" s="126"/>
      <c r="D49" s="13"/>
      <c r="E49" s="185">
        <f t="shared" si="2"/>
      </c>
    </row>
    <row r="50" spans="1:5" ht="46.5" customHeight="1" hidden="1">
      <c r="A50" s="207">
        <v>250335</v>
      </c>
      <c r="B50" s="66" t="s">
        <v>54</v>
      </c>
      <c r="C50" s="126"/>
      <c r="D50" s="13"/>
      <c r="E50" s="81">
        <f t="shared" si="2"/>
      </c>
    </row>
    <row r="51" spans="1:5" ht="18.75" customHeight="1">
      <c r="A51" s="218">
        <v>250380</v>
      </c>
      <c r="B51" s="219" t="s">
        <v>172</v>
      </c>
      <c r="C51" s="126">
        <v>4600</v>
      </c>
      <c r="D51" s="13">
        <v>4446.887</v>
      </c>
      <c r="E51" s="82">
        <f t="shared" si="2"/>
        <v>96.67145652173913</v>
      </c>
    </row>
    <row r="52" spans="1:5" ht="30" customHeight="1" hidden="1">
      <c r="A52" s="207">
        <v>250348</v>
      </c>
      <c r="B52" s="208" t="s">
        <v>38</v>
      </c>
      <c r="C52" s="126"/>
      <c r="D52" s="13"/>
      <c r="E52" s="82">
        <f t="shared" si="2"/>
      </c>
    </row>
    <row r="53" spans="1:5" ht="51" customHeight="1" hidden="1">
      <c r="A53" s="207">
        <v>250357</v>
      </c>
      <c r="B53" s="208" t="s">
        <v>61</v>
      </c>
      <c r="C53" s="126"/>
      <c r="D53" s="13"/>
      <c r="E53" s="82">
        <f t="shared" si="2"/>
      </c>
    </row>
    <row r="54" spans="1:5" ht="34.5" customHeight="1" hidden="1">
      <c r="A54" s="207">
        <v>250364</v>
      </c>
      <c r="B54" s="66" t="s">
        <v>36</v>
      </c>
      <c r="C54" s="126"/>
      <c r="D54" s="13"/>
      <c r="E54" s="82">
        <f t="shared" si="2"/>
      </c>
    </row>
    <row r="55" spans="1:5" ht="48.75" customHeight="1" hidden="1">
      <c r="A55" s="205" t="s">
        <v>40</v>
      </c>
      <c r="B55" s="66" t="s">
        <v>35</v>
      </c>
      <c r="C55" s="125"/>
      <c r="D55" s="24"/>
      <c r="E55" s="82">
        <f t="shared" si="2"/>
      </c>
    </row>
    <row r="56" spans="1:5" ht="50.25" customHeight="1" thickBot="1">
      <c r="A56" s="205">
        <v>250383</v>
      </c>
      <c r="B56" s="142" t="s">
        <v>163</v>
      </c>
      <c r="C56" s="125">
        <v>10947.2</v>
      </c>
      <c r="D56" s="24">
        <v>5639.022400000001</v>
      </c>
      <c r="E56" s="82">
        <f t="shared" si="2"/>
        <v>51.51109324758843</v>
      </c>
    </row>
    <row r="57" spans="1:5" ht="8.25" customHeight="1" hidden="1" thickBot="1">
      <c r="A57" s="225">
        <v>250396</v>
      </c>
      <c r="B57" s="67" t="s">
        <v>37</v>
      </c>
      <c r="C57" s="132"/>
      <c r="D57" s="70"/>
      <c r="E57" s="88">
        <f t="shared" si="2"/>
      </c>
    </row>
    <row r="58" spans="1:7" ht="24.75" customHeight="1" thickBot="1">
      <c r="A58" s="235"/>
      <c r="B58" s="221" t="s">
        <v>81</v>
      </c>
      <c r="C58" s="69">
        <f>SUM(C47:C57)</f>
        <v>107800.52400000002</v>
      </c>
      <c r="D58" s="10">
        <f>SUM(D47:D57)</f>
        <v>98263.81918</v>
      </c>
      <c r="E58" s="73">
        <f t="shared" si="2"/>
        <v>91.15337804851485</v>
      </c>
      <c r="G58" s="204"/>
    </row>
    <row r="59" spans="1:5" ht="23.25" customHeight="1" thickBot="1">
      <c r="A59" s="222"/>
      <c r="B59" s="50" t="s">
        <v>93</v>
      </c>
      <c r="C59" s="130"/>
      <c r="D59" s="78"/>
      <c r="E59" s="184"/>
    </row>
    <row r="60" spans="1:5" ht="32.25" customHeight="1">
      <c r="A60" s="236">
        <v>250908</v>
      </c>
      <c r="B60" s="233" t="s">
        <v>27</v>
      </c>
      <c r="C60" s="179">
        <v>141.5</v>
      </c>
      <c r="D60" s="83">
        <v>141.5</v>
      </c>
      <c r="E60" s="84">
        <f>IF(C60=0,"",IF(($D60/C60*100)&gt;=200,"В/100",$D60/C60*100))</f>
        <v>100</v>
      </c>
    </row>
    <row r="61" spans="1:6" ht="30.75" customHeight="1">
      <c r="A61" s="210">
        <v>250909</v>
      </c>
      <c r="B61" s="234" t="s">
        <v>20</v>
      </c>
      <c r="C61" s="119">
        <v>-140</v>
      </c>
      <c r="D61" s="25">
        <v>-203.60142000000002</v>
      </c>
      <c r="E61" s="82">
        <f>IF(C61=0,"",IF(($D61/C61*100)&gt;=200,"В/100",$D61/C61*100))</f>
        <v>145.42958571428574</v>
      </c>
      <c r="F61" s="52"/>
    </row>
    <row r="62" spans="1:5" ht="19.5" customHeight="1">
      <c r="A62" s="210">
        <v>250911</v>
      </c>
      <c r="B62" s="142" t="s">
        <v>28</v>
      </c>
      <c r="C62" s="119">
        <v>1000</v>
      </c>
      <c r="D62" s="25">
        <v>1000</v>
      </c>
      <c r="E62" s="82">
        <f>IF(C62=0,"",IF(($D62/C62*100)&gt;=200,"В/100",$D62/C62*100))</f>
        <v>100</v>
      </c>
    </row>
    <row r="63" spans="1:7" ht="21" customHeight="1" thickBot="1">
      <c r="A63" s="210">
        <v>250912</v>
      </c>
      <c r="B63" s="234" t="s">
        <v>16</v>
      </c>
      <c r="C63" s="119">
        <v>-1000</v>
      </c>
      <c r="D63" s="25">
        <v>-1000</v>
      </c>
      <c r="E63" s="82">
        <f>IF(C63=0,"",IF(($D63/C63*100)&gt;=200,"В/100",$D63/C63*100))</f>
        <v>100</v>
      </c>
      <c r="F63" s="220"/>
      <c r="G63" s="220"/>
    </row>
    <row r="64" spans="1:7" ht="19.5" customHeight="1" hidden="1" thickBot="1">
      <c r="A64" s="210">
        <v>250904</v>
      </c>
      <c r="B64" s="208" t="s">
        <v>17</v>
      </c>
      <c r="C64" s="119"/>
      <c r="D64" s="25"/>
      <c r="E64" s="82">
        <f>IF(C64=0,"",IF(($D64/C64*100)&gt;=200,"В/100",$D64/C64*100))</f>
      </c>
      <c r="F64" s="201"/>
      <c r="G64" s="201"/>
    </row>
    <row r="65" spans="1:7" ht="23.25" customHeight="1" thickBot="1">
      <c r="A65" s="215">
        <v>900201</v>
      </c>
      <c r="B65" s="216" t="s">
        <v>94</v>
      </c>
      <c r="C65" s="69">
        <f>SUM(C60:C64)</f>
        <v>1.5</v>
      </c>
      <c r="D65" s="10">
        <f>SUM(D60:D64)</f>
        <v>-62.10141999999996</v>
      </c>
      <c r="E65" s="73"/>
      <c r="F65" s="201"/>
      <c r="G65" s="201"/>
    </row>
    <row r="66" spans="1:7" ht="27" customHeight="1" thickBot="1">
      <c r="A66" s="65"/>
      <c r="B66" s="68" t="s">
        <v>24</v>
      </c>
      <c r="C66" s="69">
        <f>C26+C58</f>
        <v>2484135.015</v>
      </c>
      <c r="D66" s="10">
        <f>D26+D58</f>
        <v>2420427.7137100003</v>
      </c>
      <c r="E66" s="33">
        <f>IF(C66=0,"",IF(($D66/C66*100)&gt;=200,"В/100",$D66/C66*100))</f>
        <v>97.4354332230207</v>
      </c>
      <c r="F66" s="14"/>
      <c r="G66" s="141"/>
    </row>
    <row r="67" spans="1:5" ht="23.25" customHeight="1" thickBot="1">
      <c r="A67" s="65"/>
      <c r="B67" s="68" t="s">
        <v>25</v>
      </c>
      <c r="C67" s="69">
        <f>C30+C65</f>
        <v>1944.9</v>
      </c>
      <c r="D67" s="10">
        <f>D30+D65</f>
        <v>1608.73658</v>
      </c>
      <c r="E67" s="73">
        <f>IF(C67=0,"",IF(($D67/C67*100)&gt;=200,"В/100",$D67/C67*100))</f>
        <v>82.71564502030952</v>
      </c>
    </row>
    <row r="68" spans="1:5" ht="24.75" customHeight="1" thickBot="1">
      <c r="A68" s="237"/>
      <c r="B68" s="238" t="s">
        <v>95</v>
      </c>
      <c r="C68" s="89">
        <f>+C69+C107</f>
        <v>8967.518</v>
      </c>
      <c r="D68" s="139">
        <f>+D69+D107</f>
        <v>-27695.06888999999</v>
      </c>
      <c r="E68" s="186"/>
    </row>
    <row r="69" spans="1:5" ht="24" customHeight="1" thickBot="1">
      <c r="A69" s="239"/>
      <c r="B69" s="240" t="s">
        <v>46</v>
      </c>
      <c r="C69" s="90">
        <f>+C70+C73+C106</f>
        <v>-25187.808999999997</v>
      </c>
      <c r="D69" s="72">
        <f>+D70+D73+D106</f>
        <v>-33390.02228999999</v>
      </c>
      <c r="E69" s="180"/>
    </row>
    <row r="70" spans="1:5" ht="28.5" customHeight="1" hidden="1">
      <c r="A70" s="232">
        <v>601000</v>
      </c>
      <c r="B70" s="108" t="s">
        <v>122</v>
      </c>
      <c r="C70" s="91">
        <f>+C71-C72</f>
        <v>0</v>
      </c>
      <c r="D70" s="96">
        <f>+D71-D72</f>
        <v>0</v>
      </c>
      <c r="E70" s="181"/>
    </row>
    <row r="71" spans="1:5" ht="30.75" hidden="1" thickBot="1">
      <c r="A71" s="218">
        <v>601100</v>
      </c>
      <c r="B71" s="241" t="s">
        <v>121</v>
      </c>
      <c r="C71" s="119"/>
      <c r="D71" s="25"/>
      <c r="E71" s="82"/>
    </row>
    <row r="72" spans="1:5" ht="16.5" hidden="1" thickBot="1">
      <c r="A72" s="218">
        <v>601200</v>
      </c>
      <c r="B72" s="242" t="s">
        <v>120</v>
      </c>
      <c r="C72" s="120"/>
      <c r="D72" s="93"/>
      <c r="E72" s="86"/>
    </row>
    <row r="73" spans="1:5" ht="15.75">
      <c r="A73" s="232">
        <v>602000</v>
      </c>
      <c r="B73" s="243" t="s">
        <v>119</v>
      </c>
      <c r="C73" s="91">
        <f>C74-C75+C104+C105</f>
        <v>-25187.808999999997</v>
      </c>
      <c r="D73" s="96">
        <f>D74-D75+D104+D105</f>
        <v>-33850.32229</v>
      </c>
      <c r="E73" s="84"/>
    </row>
    <row r="74" spans="1:6" ht="15" customHeight="1">
      <c r="A74" s="244">
        <v>602100</v>
      </c>
      <c r="B74" s="241" t="s">
        <v>123</v>
      </c>
      <c r="C74" s="119">
        <v>2226.165</v>
      </c>
      <c r="D74" s="25">
        <v>5262.1524</v>
      </c>
      <c r="E74" s="82"/>
      <c r="F74" s="52"/>
    </row>
    <row r="75" spans="1:7" ht="15.75">
      <c r="A75" s="244">
        <v>602200</v>
      </c>
      <c r="B75" s="241" t="s">
        <v>124</v>
      </c>
      <c r="C75" s="119">
        <f>C77+C78</f>
        <v>0</v>
      </c>
      <c r="D75" s="25">
        <f>SUM(D77:D78)</f>
        <v>18872.90457</v>
      </c>
      <c r="E75" s="82"/>
      <c r="G75" s="204">
        <v>0</v>
      </c>
    </row>
    <row r="76" spans="1:5" ht="15.75" hidden="1">
      <c r="A76" s="245"/>
      <c r="B76" s="246" t="s">
        <v>32</v>
      </c>
      <c r="C76" s="121"/>
      <c r="D76" s="74"/>
      <c r="E76" s="81"/>
    </row>
    <row r="77" spans="1:6" ht="15.75" hidden="1">
      <c r="A77" s="245"/>
      <c r="B77" s="104" t="s">
        <v>30</v>
      </c>
      <c r="C77" s="119"/>
      <c r="D77" s="25">
        <v>0</v>
      </c>
      <c r="E77" s="82"/>
      <c r="F77" s="204"/>
    </row>
    <row r="78" spans="1:5" ht="15.75" hidden="1">
      <c r="A78" s="245"/>
      <c r="B78" s="104" t="s">
        <v>31</v>
      </c>
      <c r="C78" s="119"/>
      <c r="D78" s="25">
        <f>SUM(D80:D103)</f>
        <v>18872.90457</v>
      </c>
      <c r="E78" s="82"/>
    </row>
    <row r="79" spans="1:5" ht="13.5" customHeight="1" hidden="1">
      <c r="A79" s="245"/>
      <c r="B79" s="104" t="s">
        <v>33</v>
      </c>
      <c r="C79" s="119"/>
      <c r="D79" s="25"/>
      <c r="E79" s="82"/>
    </row>
    <row r="80" spans="1:6" ht="16.5" customHeight="1" hidden="1">
      <c r="A80" s="245"/>
      <c r="B80" s="104" t="s">
        <v>132</v>
      </c>
      <c r="C80" s="119"/>
      <c r="D80" s="122">
        <v>18870.1139</v>
      </c>
      <c r="E80" s="82"/>
      <c r="F80" s="204"/>
    </row>
    <row r="81" spans="1:6" ht="15.75" hidden="1">
      <c r="A81" s="245"/>
      <c r="B81" s="104" t="s">
        <v>133</v>
      </c>
      <c r="C81" s="120"/>
      <c r="D81" s="123"/>
      <c r="E81" s="86"/>
      <c r="F81" s="204"/>
    </row>
    <row r="82" spans="1:6" ht="15.75" hidden="1">
      <c r="A82" s="245"/>
      <c r="B82" s="104" t="s">
        <v>169</v>
      </c>
      <c r="C82" s="120"/>
      <c r="D82" s="123"/>
      <c r="E82" s="86"/>
      <c r="F82" s="204"/>
    </row>
    <row r="83" spans="1:6" ht="15.75" hidden="1">
      <c r="A83" s="245"/>
      <c r="B83" s="104" t="s">
        <v>170</v>
      </c>
      <c r="C83" s="120"/>
      <c r="D83" s="123"/>
      <c r="E83" s="86"/>
      <c r="F83" s="204"/>
    </row>
    <row r="84" spans="1:6" ht="15.75" hidden="1">
      <c r="A84" s="245"/>
      <c r="B84" s="104" t="s">
        <v>134</v>
      </c>
      <c r="C84" s="120"/>
      <c r="D84" s="123"/>
      <c r="E84" s="86"/>
      <c r="F84" s="204"/>
    </row>
    <row r="85" spans="1:6" ht="15.75" hidden="1">
      <c r="A85" s="245"/>
      <c r="B85" s="104" t="s">
        <v>135</v>
      </c>
      <c r="C85" s="120"/>
      <c r="D85" s="123"/>
      <c r="E85" s="86"/>
      <c r="F85" s="204"/>
    </row>
    <row r="86" spans="1:6" ht="15.75" customHeight="1" hidden="1">
      <c r="A86" s="245"/>
      <c r="B86" s="104" t="s">
        <v>136</v>
      </c>
      <c r="C86" s="120"/>
      <c r="D86" s="123"/>
      <c r="E86" s="86"/>
      <c r="F86" s="204"/>
    </row>
    <row r="87" spans="1:6" ht="15.75" hidden="1">
      <c r="A87" s="245"/>
      <c r="B87" s="104" t="s">
        <v>162</v>
      </c>
      <c r="C87" s="120"/>
      <c r="D87" s="123"/>
      <c r="E87" s="86"/>
      <c r="F87" s="204"/>
    </row>
    <row r="88" spans="1:6" ht="16.5" customHeight="1" hidden="1">
      <c r="A88" s="245"/>
      <c r="B88" s="104" t="s">
        <v>137</v>
      </c>
      <c r="C88" s="120"/>
      <c r="D88" s="123"/>
      <c r="E88" s="86"/>
      <c r="F88" s="204"/>
    </row>
    <row r="89" spans="1:6" ht="15.75" hidden="1">
      <c r="A89" s="245"/>
      <c r="B89" s="104" t="s">
        <v>138</v>
      </c>
      <c r="C89" s="120"/>
      <c r="D89" s="123"/>
      <c r="E89" s="86"/>
      <c r="F89" s="204"/>
    </row>
    <row r="90" spans="1:6" ht="15.75" hidden="1">
      <c r="A90" s="245"/>
      <c r="B90" s="104" t="s">
        <v>139</v>
      </c>
      <c r="C90" s="120"/>
      <c r="D90" s="123"/>
      <c r="E90" s="86"/>
      <c r="F90" s="204"/>
    </row>
    <row r="91" spans="1:6" ht="15.75" hidden="1">
      <c r="A91" s="245"/>
      <c r="B91" s="104" t="s">
        <v>140</v>
      </c>
      <c r="C91" s="120"/>
      <c r="D91" s="123"/>
      <c r="E91" s="86"/>
      <c r="F91" s="204"/>
    </row>
    <row r="92" spans="1:6" ht="15.75" hidden="1">
      <c r="A92" s="245"/>
      <c r="B92" s="104" t="s">
        <v>141</v>
      </c>
      <c r="C92" s="120"/>
      <c r="D92" s="122"/>
      <c r="E92" s="86"/>
      <c r="F92" s="204"/>
    </row>
    <row r="93" spans="1:6" ht="16.5" customHeight="1" hidden="1">
      <c r="A93" s="245"/>
      <c r="B93" s="104" t="s">
        <v>142</v>
      </c>
      <c r="C93" s="120"/>
      <c r="D93" s="122"/>
      <c r="E93" s="86"/>
      <c r="F93" s="204"/>
    </row>
    <row r="94" spans="1:6" ht="15" customHeight="1" hidden="1">
      <c r="A94" s="245"/>
      <c r="B94" s="104" t="s">
        <v>143</v>
      </c>
      <c r="C94" s="120"/>
      <c r="D94" s="122"/>
      <c r="E94" s="86"/>
      <c r="F94" s="204"/>
    </row>
    <row r="95" spans="1:6" ht="13.5" customHeight="1" hidden="1">
      <c r="A95" s="245"/>
      <c r="B95" s="104" t="s">
        <v>144</v>
      </c>
      <c r="C95" s="120"/>
      <c r="D95" s="122"/>
      <c r="E95" s="86"/>
      <c r="F95" s="204"/>
    </row>
    <row r="96" spans="1:5" ht="13.5" customHeight="1" hidden="1">
      <c r="A96" s="245"/>
      <c r="B96" s="104" t="s">
        <v>145</v>
      </c>
      <c r="C96" s="119"/>
      <c r="D96" s="122"/>
      <c r="E96" s="82"/>
    </row>
    <row r="97" spans="1:5" ht="15.75" hidden="1">
      <c r="A97" s="245"/>
      <c r="B97" s="104" t="s">
        <v>146</v>
      </c>
      <c r="C97" s="119"/>
      <c r="D97" s="122"/>
      <c r="E97" s="82"/>
    </row>
    <row r="98" spans="1:5" ht="15.75" hidden="1">
      <c r="A98" s="245"/>
      <c r="B98" s="247" t="s">
        <v>171</v>
      </c>
      <c r="C98" s="119"/>
      <c r="D98" s="122"/>
      <c r="E98" s="82"/>
    </row>
    <row r="99" spans="1:5" ht="15.75" hidden="1">
      <c r="A99" s="245"/>
      <c r="B99" s="247" t="s">
        <v>147</v>
      </c>
      <c r="C99" s="119"/>
      <c r="D99" s="122"/>
      <c r="E99" s="82"/>
    </row>
    <row r="100" spans="1:5" ht="15.75" hidden="1">
      <c r="A100" s="245"/>
      <c r="B100" s="247" t="s">
        <v>159</v>
      </c>
      <c r="C100" s="119"/>
      <c r="D100" s="122"/>
      <c r="E100" s="82"/>
    </row>
    <row r="101" spans="1:5" ht="15.75" hidden="1">
      <c r="A101" s="245"/>
      <c r="B101" s="247" t="s">
        <v>148</v>
      </c>
      <c r="C101" s="119"/>
      <c r="D101" s="122"/>
      <c r="E101" s="82"/>
    </row>
    <row r="102" spans="1:5" ht="15.75" hidden="1">
      <c r="A102" s="245"/>
      <c r="B102" s="247" t="s">
        <v>149</v>
      </c>
      <c r="C102" s="119"/>
      <c r="D102" s="122"/>
      <c r="E102" s="82"/>
    </row>
    <row r="103" spans="1:5" ht="15.75" hidden="1">
      <c r="A103" s="245"/>
      <c r="B103" s="104" t="s">
        <v>150</v>
      </c>
      <c r="C103" s="119"/>
      <c r="D103" s="122">
        <v>2.79067</v>
      </c>
      <c r="E103" s="82"/>
    </row>
    <row r="104" spans="1:5" ht="16.5" customHeight="1" hidden="1">
      <c r="A104" s="248">
        <v>602300</v>
      </c>
      <c r="B104" s="241" t="s">
        <v>125</v>
      </c>
      <c r="C104" s="119"/>
      <c r="D104" s="25"/>
      <c r="E104" s="82"/>
    </row>
    <row r="105" spans="1:5" ht="16.5" customHeight="1">
      <c r="A105" s="248">
        <v>602400</v>
      </c>
      <c r="B105" s="249" t="s">
        <v>73</v>
      </c>
      <c r="C105" s="119">
        <v>-27413.974</v>
      </c>
      <c r="D105" s="25">
        <v>-20239.57012</v>
      </c>
      <c r="E105" s="82"/>
    </row>
    <row r="106" spans="1:5" ht="18.75" customHeight="1" thickBot="1">
      <c r="A106" s="250">
        <v>603000</v>
      </c>
      <c r="B106" s="251" t="s">
        <v>97</v>
      </c>
      <c r="C106" s="124">
        <v>0</v>
      </c>
      <c r="D106" s="94">
        <v>460.3</v>
      </c>
      <c r="E106" s="95"/>
    </row>
    <row r="107" spans="1:5" ht="21.75" customHeight="1" thickBot="1">
      <c r="A107" s="239"/>
      <c r="B107" s="240" t="s">
        <v>47</v>
      </c>
      <c r="C107" s="90">
        <f>+C108+C111</f>
        <v>34155.327</v>
      </c>
      <c r="D107" s="72">
        <f>+D108+D111</f>
        <v>5694.953400000002</v>
      </c>
      <c r="E107" s="73"/>
    </row>
    <row r="108" spans="1:5" ht="16.5" customHeight="1">
      <c r="A108" s="232">
        <v>601000</v>
      </c>
      <c r="B108" s="252" t="s">
        <v>122</v>
      </c>
      <c r="C108" s="91">
        <f>C109+C110</f>
        <v>0</v>
      </c>
      <c r="D108" s="96">
        <f>D109+D110</f>
        <v>0</v>
      </c>
      <c r="E108" s="92"/>
    </row>
    <row r="109" spans="1:5" ht="30">
      <c r="A109" s="253">
        <v>601100</v>
      </c>
      <c r="B109" s="241" t="s">
        <v>121</v>
      </c>
      <c r="C109" s="119">
        <v>11630.3</v>
      </c>
      <c r="D109" s="25">
        <v>11630.3</v>
      </c>
      <c r="E109" s="82"/>
    </row>
    <row r="110" spans="1:5" ht="15.75">
      <c r="A110" s="230">
        <v>601200</v>
      </c>
      <c r="B110" s="241" t="s">
        <v>120</v>
      </c>
      <c r="C110" s="119">
        <v>-11630.3</v>
      </c>
      <c r="D110" s="25">
        <v>-11630.3</v>
      </c>
      <c r="E110" s="82"/>
    </row>
    <row r="111" spans="1:5" ht="17.25" customHeight="1">
      <c r="A111" s="254">
        <v>602000</v>
      </c>
      <c r="B111" s="255" t="s">
        <v>119</v>
      </c>
      <c r="C111" s="133">
        <f>C112-C113+C129+C130</f>
        <v>34155.327</v>
      </c>
      <c r="D111" s="85">
        <f>D112-D113+D129+D130</f>
        <v>5694.953400000002</v>
      </c>
      <c r="E111" s="81"/>
    </row>
    <row r="112" spans="1:5" ht="15" customHeight="1">
      <c r="A112" s="245">
        <v>602100</v>
      </c>
      <c r="B112" s="241" t="s">
        <v>123</v>
      </c>
      <c r="C112" s="120">
        <v>6741.353</v>
      </c>
      <c r="D112" s="137">
        <v>15479.51602</v>
      </c>
      <c r="E112" s="86"/>
    </row>
    <row r="113" spans="1:5" ht="16.5" customHeight="1">
      <c r="A113" s="248">
        <v>602200</v>
      </c>
      <c r="B113" s="241" t="s">
        <v>124</v>
      </c>
      <c r="C113" s="134"/>
      <c r="D113" s="25">
        <f>SUM(D115:D116)</f>
        <v>30023.989289999998</v>
      </c>
      <c r="E113" s="82"/>
    </row>
    <row r="114" spans="1:12" ht="18" customHeight="1" hidden="1">
      <c r="A114" s="245"/>
      <c r="B114" s="256" t="s">
        <v>32</v>
      </c>
      <c r="C114" s="129"/>
      <c r="D114" s="135"/>
      <c r="E114" s="76"/>
      <c r="F114" s="257"/>
      <c r="K114" s="258"/>
      <c r="L114" s="258" t="e">
        <f>K114+K115+K118+K120+K122+K123+K124+#REF!</f>
        <v>#REF!</v>
      </c>
    </row>
    <row r="115" spans="1:11" ht="17.25" customHeight="1" hidden="1">
      <c r="A115" s="245"/>
      <c r="B115" s="247" t="s">
        <v>30</v>
      </c>
      <c r="C115" s="120"/>
      <c r="D115" s="93">
        <v>11033.19472</v>
      </c>
      <c r="E115" s="86"/>
      <c r="K115" s="258"/>
    </row>
    <row r="116" spans="1:11" ht="18" customHeight="1" hidden="1">
      <c r="A116" s="245"/>
      <c r="B116" s="104" t="s">
        <v>31</v>
      </c>
      <c r="C116" s="119"/>
      <c r="D116" s="25">
        <f>SUM(D118:D128)</f>
        <v>18990.79457</v>
      </c>
      <c r="E116" s="82"/>
      <c r="K116" s="258"/>
    </row>
    <row r="117" spans="1:11" ht="18" customHeight="1" hidden="1">
      <c r="A117" s="245"/>
      <c r="B117" s="259" t="s">
        <v>33</v>
      </c>
      <c r="C117" s="129"/>
      <c r="D117" s="135"/>
      <c r="E117" s="76"/>
      <c r="K117" s="258"/>
    </row>
    <row r="118" spans="1:11" ht="15.75" hidden="1">
      <c r="A118" s="245"/>
      <c r="B118" s="104" t="s">
        <v>155</v>
      </c>
      <c r="C118" s="120"/>
      <c r="D118" s="122">
        <v>4975.61971</v>
      </c>
      <c r="E118" s="86"/>
      <c r="F118" s="204"/>
      <c r="K118" s="258"/>
    </row>
    <row r="119" spans="1:11" ht="15.75" hidden="1">
      <c r="A119" s="245"/>
      <c r="B119" s="104" t="s">
        <v>151</v>
      </c>
      <c r="C119" s="120"/>
      <c r="D119" s="122">
        <v>2933.45803</v>
      </c>
      <c r="E119" s="86"/>
      <c r="K119" s="258"/>
    </row>
    <row r="120" spans="1:11" ht="15.75" hidden="1">
      <c r="A120" s="245"/>
      <c r="B120" s="104" t="s">
        <v>176</v>
      </c>
      <c r="C120" s="120"/>
      <c r="D120" s="122">
        <v>2.01243</v>
      </c>
      <c r="E120" s="86"/>
      <c r="K120" s="258"/>
    </row>
    <row r="121" spans="1:11" ht="15.75" hidden="1">
      <c r="A121" s="245"/>
      <c r="B121" s="104" t="s">
        <v>152</v>
      </c>
      <c r="C121" s="120"/>
      <c r="D121" s="122">
        <v>193.37247</v>
      </c>
      <c r="E121" s="86"/>
      <c r="K121" s="258"/>
    </row>
    <row r="122" spans="1:11" ht="15.75" hidden="1">
      <c r="A122" s="245"/>
      <c r="B122" s="104" t="s">
        <v>153</v>
      </c>
      <c r="C122" s="120"/>
      <c r="D122" s="122">
        <v>0.0005</v>
      </c>
      <c r="E122" s="86"/>
      <c r="K122" s="258"/>
    </row>
    <row r="123" spans="1:11" ht="15" customHeight="1" hidden="1">
      <c r="A123" s="245"/>
      <c r="B123" s="104" t="s">
        <v>174</v>
      </c>
      <c r="C123" s="120"/>
      <c r="D123" s="122">
        <v>151.47511</v>
      </c>
      <c r="E123" s="86"/>
      <c r="K123" s="258"/>
    </row>
    <row r="124" spans="1:11" ht="16.5" customHeight="1" hidden="1">
      <c r="A124" s="245"/>
      <c r="B124" s="104" t="s">
        <v>175</v>
      </c>
      <c r="C124" s="120"/>
      <c r="D124" s="122">
        <v>4992.99529</v>
      </c>
      <c r="E124" s="86"/>
      <c r="K124" s="258"/>
    </row>
    <row r="125" spans="1:11" ht="18" customHeight="1" hidden="1">
      <c r="A125" s="245"/>
      <c r="B125" s="104" t="s">
        <v>154</v>
      </c>
      <c r="C125" s="119"/>
      <c r="D125" s="122"/>
      <c r="E125" s="82"/>
      <c r="K125" s="258"/>
    </row>
    <row r="126" spans="1:11" ht="18" customHeight="1" hidden="1">
      <c r="A126" s="245"/>
      <c r="B126" s="104" t="s">
        <v>173</v>
      </c>
      <c r="C126" s="119"/>
      <c r="D126" s="122">
        <v>5741.86103</v>
      </c>
      <c r="E126" s="82"/>
      <c r="K126" s="258"/>
    </row>
    <row r="127" spans="1:11" ht="17.25" customHeight="1" hidden="1">
      <c r="A127" s="245"/>
      <c r="B127" s="104" t="s">
        <v>156</v>
      </c>
      <c r="C127" s="119"/>
      <c r="D127" s="122"/>
      <c r="E127" s="82"/>
      <c r="K127" s="258"/>
    </row>
    <row r="128" spans="1:11" ht="17.25" customHeight="1" hidden="1">
      <c r="A128" s="245"/>
      <c r="B128" s="260" t="s">
        <v>157</v>
      </c>
      <c r="C128" s="129"/>
      <c r="D128" s="138"/>
      <c r="E128" s="76"/>
      <c r="K128" s="258"/>
    </row>
    <row r="129" spans="1:11" ht="17.25" customHeight="1">
      <c r="A129" s="248">
        <v>602300</v>
      </c>
      <c r="B129" s="249" t="s">
        <v>34</v>
      </c>
      <c r="C129" s="119">
        <v>0</v>
      </c>
      <c r="D129" s="25">
        <v>-0.14345</v>
      </c>
      <c r="E129" s="97"/>
      <c r="K129" s="258"/>
    </row>
    <row r="130" spans="1:11" ht="18" customHeight="1" thickBot="1">
      <c r="A130" s="261">
        <v>602400</v>
      </c>
      <c r="B130" s="262" t="s">
        <v>73</v>
      </c>
      <c r="C130" s="136">
        <v>27413.974</v>
      </c>
      <c r="D130" s="87">
        <v>20239.57012</v>
      </c>
      <c r="E130" s="98"/>
      <c r="K130" s="258"/>
    </row>
    <row r="131" spans="1:11" ht="14.25">
      <c r="A131" s="1"/>
      <c r="C131" s="3"/>
      <c r="D131" s="263"/>
      <c r="E131" s="3"/>
      <c r="K131" s="258"/>
    </row>
    <row r="132" spans="1:5" ht="14.25">
      <c r="A132" s="1"/>
      <c r="C132" s="2"/>
      <c r="D132" s="264"/>
      <c r="E132" s="2"/>
    </row>
    <row r="133" spans="1:5" ht="14.25">
      <c r="A133" s="1"/>
      <c r="C133" s="2"/>
      <c r="D133" s="264"/>
      <c r="E133" s="2"/>
    </row>
    <row r="134" spans="1:5" ht="14.25">
      <c r="A134" s="1"/>
      <c r="C134" s="2"/>
      <c r="D134" s="264"/>
      <c r="E134" s="2"/>
    </row>
    <row r="135" spans="1:5" ht="14.25">
      <c r="A135" s="1"/>
      <c r="C135" s="2"/>
      <c r="D135" s="264"/>
      <c r="E135" s="2"/>
    </row>
    <row r="136" spans="1:5" ht="14.25">
      <c r="A136" s="1"/>
      <c r="C136" s="2"/>
      <c r="D136" s="264"/>
      <c r="E136" s="2"/>
    </row>
    <row r="137" spans="1:5" ht="14.25">
      <c r="A137" s="1"/>
      <c r="C137" s="2"/>
      <c r="D137" s="264"/>
      <c r="E137" s="2"/>
    </row>
    <row r="138" spans="1:5" ht="14.25">
      <c r="A138" s="1"/>
      <c r="C138" s="2"/>
      <c r="D138" s="264"/>
      <c r="E138" s="2"/>
    </row>
    <row r="139" spans="1:5" ht="14.25">
      <c r="A139" s="1"/>
      <c r="C139" s="2"/>
      <c r="D139" s="264"/>
      <c r="E139" s="2"/>
    </row>
    <row r="140" spans="1:5" ht="14.25">
      <c r="A140" s="1"/>
      <c r="C140" s="2"/>
      <c r="D140" s="264"/>
      <c r="E140" s="2"/>
    </row>
    <row r="141" spans="1:5" ht="14.25">
      <c r="A141" s="1"/>
      <c r="C141" s="2"/>
      <c r="D141" s="264"/>
      <c r="E141" s="2"/>
    </row>
    <row r="142" spans="1:5" ht="14.25">
      <c r="A142" s="1"/>
      <c r="C142" s="2"/>
      <c r="D142" s="264"/>
      <c r="E142" s="2"/>
    </row>
    <row r="143" spans="1:5" ht="14.25">
      <c r="A143" s="1"/>
      <c r="C143" s="2"/>
      <c r="D143" s="264"/>
      <c r="E143" s="2"/>
    </row>
    <row r="144" spans="1:5" ht="14.25">
      <c r="A144" s="1"/>
      <c r="C144" s="2"/>
      <c r="D144" s="264"/>
      <c r="E144" s="2"/>
    </row>
    <row r="145" spans="1:5" ht="14.25">
      <c r="A145" s="1"/>
      <c r="C145" s="2"/>
      <c r="D145" s="264"/>
      <c r="E145" s="2"/>
    </row>
    <row r="146" spans="1:5" ht="14.25">
      <c r="A146" s="1"/>
      <c r="C146" s="2"/>
      <c r="D146" s="264"/>
      <c r="E146" s="2"/>
    </row>
    <row r="147" spans="1:5" ht="14.25">
      <c r="A147" s="1"/>
      <c r="C147" s="2"/>
      <c r="D147" s="264"/>
      <c r="E147" s="2"/>
    </row>
    <row r="148" spans="1:5" ht="14.25">
      <c r="A148" s="1"/>
      <c r="C148" s="2"/>
      <c r="D148" s="264"/>
      <c r="E148" s="2"/>
    </row>
    <row r="149" spans="1:5" ht="14.25">
      <c r="A149" s="1"/>
      <c r="C149" s="2"/>
      <c r="D149" s="264"/>
      <c r="E149" s="2"/>
    </row>
    <row r="150" spans="1:5" ht="14.25">
      <c r="A150" s="1"/>
      <c r="C150" s="2"/>
      <c r="D150" s="264"/>
      <c r="E150" s="2"/>
    </row>
    <row r="151" spans="1:5" ht="14.25">
      <c r="A151" s="1"/>
      <c r="C151" s="2"/>
      <c r="D151" s="264"/>
      <c r="E151" s="2"/>
    </row>
    <row r="152" spans="1:5" ht="14.25">
      <c r="A152" s="1"/>
      <c r="C152" s="2"/>
      <c r="D152" s="264"/>
      <c r="E152" s="2"/>
    </row>
    <row r="153" spans="1:5" ht="14.25">
      <c r="A153" s="1"/>
      <c r="C153" s="2"/>
      <c r="D153" s="264"/>
      <c r="E153" s="2"/>
    </row>
    <row r="154" spans="1:5" ht="14.25">
      <c r="A154" s="1"/>
      <c r="C154" s="2"/>
      <c r="D154" s="264"/>
      <c r="E154" s="2"/>
    </row>
    <row r="155" spans="1:5" ht="14.25">
      <c r="A155" s="1"/>
      <c r="C155" s="2"/>
      <c r="D155" s="264"/>
      <c r="E155" s="2"/>
    </row>
    <row r="156" spans="1:5" ht="14.25">
      <c r="A156" s="1"/>
      <c r="C156" s="2"/>
      <c r="D156" s="264"/>
      <c r="E156" s="2"/>
    </row>
    <row r="157" spans="1:5" ht="14.25">
      <c r="A157" s="1"/>
      <c r="C157" s="2"/>
      <c r="D157" s="264"/>
      <c r="E157" s="2"/>
    </row>
    <row r="158" spans="1:5" ht="14.25">
      <c r="A158" s="1"/>
      <c r="C158" s="2"/>
      <c r="D158" s="264"/>
      <c r="E158" s="2"/>
    </row>
    <row r="159" spans="1:5" ht="14.25">
      <c r="A159" s="1"/>
      <c r="C159" s="2"/>
      <c r="D159" s="264"/>
      <c r="E159" s="2"/>
    </row>
    <row r="160" spans="1:5" ht="14.25">
      <c r="A160" s="1"/>
      <c r="C160" s="2"/>
      <c r="D160" s="264"/>
      <c r="E160" s="2"/>
    </row>
    <row r="161" spans="1:5" ht="14.25">
      <c r="A161" s="1"/>
      <c r="C161" s="2"/>
      <c r="D161" s="264"/>
      <c r="E161" s="2"/>
    </row>
    <row r="162" spans="1:5" ht="14.25">
      <c r="A162" s="1"/>
      <c r="C162" s="2"/>
      <c r="D162" s="264"/>
      <c r="E162" s="2"/>
    </row>
    <row r="163" spans="1:5" ht="14.25">
      <c r="A163" s="1"/>
      <c r="C163" s="2"/>
      <c r="D163" s="264"/>
      <c r="E163" s="2"/>
    </row>
    <row r="164" spans="1:5" ht="14.25">
      <c r="A164" s="1"/>
      <c r="C164" s="2"/>
      <c r="D164" s="264"/>
      <c r="E164" s="2"/>
    </row>
    <row r="165" spans="1:5" ht="14.25">
      <c r="A165" s="1"/>
      <c r="C165" s="2"/>
      <c r="D165" s="264"/>
      <c r="E165" s="2"/>
    </row>
    <row r="166" spans="1:5" ht="14.25">
      <c r="A166" s="1"/>
      <c r="C166" s="2"/>
      <c r="D166" s="264"/>
      <c r="E166" s="2"/>
    </row>
    <row r="167" spans="1:5" ht="14.25">
      <c r="A167" s="1"/>
      <c r="C167" s="2"/>
      <c r="D167" s="264"/>
      <c r="E167" s="2"/>
    </row>
    <row r="168" spans="1:5" ht="14.25">
      <c r="A168" s="1"/>
      <c r="C168" s="2"/>
      <c r="D168" s="264"/>
      <c r="E168" s="2"/>
    </row>
    <row r="169" spans="1:5" ht="14.25">
      <c r="A169" s="1"/>
      <c r="C169" s="2"/>
      <c r="D169" s="264"/>
      <c r="E169" s="2"/>
    </row>
    <row r="170" spans="1:5" ht="14.25">
      <c r="A170" s="1"/>
      <c r="C170" s="2"/>
      <c r="D170" s="264"/>
      <c r="E170" s="2"/>
    </row>
    <row r="171" spans="1:5" ht="14.25">
      <c r="A171" s="1"/>
      <c r="C171" s="2"/>
      <c r="D171" s="264"/>
      <c r="E171" s="2"/>
    </row>
    <row r="172" spans="1:5" ht="14.25">
      <c r="A172" s="1"/>
      <c r="C172" s="2"/>
      <c r="D172" s="264"/>
      <c r="E172" s="2"/>
    </row>
    <row r="173" spans="1:5" ht="14.25">
      <c r="A173" s="1"/>
      <c r="C173" s="2"/>
      <c r="D173" s="264"/>
      <c r="E173" s="2"/>
    </row>
    <row r="174" spans="1:5" ht="14.25">
      <c r="A174" s="1"/>
      <c r="C174" s="2"/>
      <c r="D174" s="264"/>
      <c r="E174" s="2"/>
    </row>
    <row r="175" spans="1:5" ht="14.25">
      <c r="A175" s="1"/>
      <c r="C175" s="2"/>
      <c r="D175" s="264"/>
      <c r="E175" s="2"/>
    </row>
    <row r="176" spans="1:5" ht="14.25">
      <c r="A176" s="1"/>
      <c r="C176" s="2"/>
      <c r="D176" s="264"/>
      <c r="E176" s="2"/>
    </row>
    <row r="177" spans="1:5" ht="14.25">
      <c r="A177" s="1"/>
      <c r="C177" s="2"/>
      <c r="D177" s="264"/>
      <c r="E177" s="2"/>
    </row>
    <row r="178" spans="1:5" ht="14.25">
      <c r="A178" s="1"/>
      <c r="C178" s="2"/>
      <c r="E178" s="2"/>
    </row>
    <row r="179" spans="1:5" ht="14.25">
      <c r="A179" s="1"/>
      <c r="C179" s="2"/>
      <c r="E179" s="2"/>
    </row>
    <row r="180" spans="1:5" ht="14.25">
      <c r="A180" s="1"/>
      <c r="C180" s="2"/>
      <c r="E180" s="2"/>
    </row>
    <row r="181" spans="1:5" ht="14.25">
      <c r="A181" s="1"/>
      <c r="C181" s="2"/>
      <c r="E181" s="2"/>
    </row>
    <row r="182" spans="1:5" ht="14.25">
      <c r="A182" s="1"/>
      <c r="C182" s="2"/>
      <c r="E182" s="2"/>
    </row>
    <row r="183" spans="1:5" ht="14.25">
      <c r="A183" s="1"/>
      <c r="C183" s="2"/>
      <c r="E183" s="2"/>
    </row>
    <row r="184" spans="1:5" ht="14.25">
      <c r="A184" s="1"/>
      <c r="C184" s="2"/>
      <c r="E184" s="2"/>
    </row>
    <row r="185" spans="1:5" ht="14.25">
      <c r="A185" s="1"/>
      <c r="C185" s="2"/>
      <c r="E185" s="2"/>
    </row>
    <row r="186" spans="1:5" ht="14.25">
      <c r="A186" s="1"/>
      <c r="C186" s="2"/>
      <c r="E186" s="2"/>
    </row>
    <row r="187" spans="1:5" ht="14.25">
      <c r="A187" s="1"/>
      <c r="C187" s="2"/>
      <c r="E187" s="2"/>
    </row>
    <row r="188" spans="1:5" ht="14.25">
      <c r="A188" s="1"/>
      <c r="C188" s="2"/>
      <c r="E188" s="2"/>
    </row>
    <row r="189" spans="1:5" ht="14.25">
      <c r="A189" s="1"/>
      <c r="C189" s="2"/>
      <c r="E189" s="2"/>
    </row>
    <row r="190" spans="1:5" ht="14.25">
      <c r="A190" s="1"/>
      <c r="C190" s="2"/>
      <c r="E190" s="2"/>
    </row>
    <row r="191" spans="1:5" ht="14.25">
      <c r="A191" s="1"/>
      <c r="C191" s="2"/>
      <c r="E191" s="2"/>
    </row>
    <row r="192" spans="1:5" ht="14.25">
      <c r="A192" s="1"/>
      <c r="C192" s="2"/>
      <c r="E192" s="2"/>
    </row>
    <row r="193" spans="1:5" ht="14.25">
      <c r="A193" s="1"/>
      <c r="C193" s="2"/>
      <c r="E193" s="2"/>
    </row>
    <row r="194" spans="1:5" ht="14.25">
      <c r="A194" s="1"/>
      <c r="C194" s="2"/>
      <c r="E194" s="2"/>
    </row>
    <row r="195" spans="1:5" ht="14.25">
      <c r="A195" s="1"/>
      <c r="C195" s="2"/>
      <c r="E195" s="2"/>
    </row>
    <row r="196" spans="1:5" ht="14.25">
      <c r="A196" s="1"/>
      <c r="C196" s="2"/>
      <c r="E196" s="2"/>
    </row>
    <row r="197" spans="1:5" ht="14.25">
      <c r="A197" s="1"/>
      <c r="C197" s="2"/>
      <c r="E197" s="2"/>
    </row>
    <row r="198" spans="1:5" ht="14.25">
      <c r="A198" s="1"/>
      <c r="C198" s="2"/>
      <c r="E198" s="2"/>
    </row>
    <row r="199" spans="1:5" ht="14.25">
      <c r="A199" s="1"/>
      <c r="C199" s="2"/>
      <c r="E199" s="2"/>
    </row>
    <row r="200" spans="1:5" ht="14.25">
      <c r="A200" s="1"/>
      <c r="C200" s="2"/>
      <c r="E200" s="2"/>
    </row>
    <row r="201" spans="1:5" ht="14.25">
      <c r="A201" s="1"/>
      <c r="C201" s="2"/>
      <c r="E201" s="2"/>
    </row>
    <row r="202" spans="1:5" ht="14.25">
      <c r="A202" s="1"/>
      <c r="C202" s="2"/>
      <c r="E202" s="2"/>
    </row>
    <row r="203" spans="1:5" ht="14.25">
      <c r="A203" s="1"/>
      <c r="C203" s="2"/>
      <c r="E203" s="2"/>
    </row>
    <row r="204" spans="1:5" ht="14.25">
      <c r="A204" s="1"/>
      <c r="C204" s="2"/>
      <c r="E204" s="2"/>
    </row>
    <row r="205" spans="1:5" ht="14.25">
      <c r="A205" s="1"/>
      <c r="C205" s="2"/>
      <c r="E205" s="2"/>
    </row>
    <row r="206" spans="1:5" ht="14.25">
      <c r="A206" s="1"/>
      <c r="C206" s="2"/>
      <c r="E206" s="2"/>
    </row>
    <row r="207" spans="1:5" ht="14.25">
      <c r="A207" s="1"/>
      <c r="C207" s="2"/>
      <c r="E207" s="2"/>
    </row>
    <row r="208" spans="1:5" ht="14.25">
      <c r="A208" s="1"/>
      <c r="C208" s="2"/>
      <c r="E208" s="2"/>
    </row>
    <row r="209" spans="1:5" ht="14.25">
      <c r="A209" s="1"/>
      <c r="C209" s="2"/>
      <c r="E209" s="2"/>
    </row>
    <row r="210" spans="1:5" ht="14.25">
      <c r="A210" s="1"/>
      <c r="C210" s="2"/>
      <c r="E210" s="2"/>
    </row>
    <row r="211" spans="1:5" ht="14.25">
      <c r="A211" s="1"/>
      <c r="C211" s="2"/>
      <c r="E211" s="2"/>
    </row>
    <row r="212" spans="1:5" ht="14.25">
      <c r="A212" s="1"/>
      <c r="C212" s="2"/>
      <c r="E212" s="2"/>
    </row>
    <row r="213" spans="1:5" ht="14.25">
      <c r="A213" s="1"/>
      <c r="C213" s="2"/>
      <c r="E213" s="2"/>
    </row>
    <row r="214" spans="1:5" ht="14.25">
      <c r="A214" s="1"/>
      <c r="C214" s="2"/>
      <c r="E214" s="2"/>
    </row>
    <row r="215" spans="1:5" ht="14.25">
      <c r="A215" s="1"/>
      <c r="C215" s="2"/>
      <c r="E215" s="2"/>
    </row>
    <row r="216" spans="1:5" ht="14.25">
      <c r="A216" s="1"/>
      <c r="C216" s="2"/>
      <c r="E216" s="2"/>
    </row>
    <row r="217" spans="1:5" ht="14.25">
      <c r="A217" s="1"/>
      <c r="C217" s="2"/>
      <c r="E217" s="2"/>
    </row>
    <row r="218" spans="1:5" ht="14.25">
      <c r="A218" s="1"/>
      <c r="C218" s="2"/>
      <c r="E218" s="2"/>
    </row>
    <row r="219" spans="1:5" ht="14.25">
      <c r="A219" s="1"/>
      <c r="C219" s="2"/>
      <c r="E219" s="2"/>
    </row>
    <row r="220" spans="1:5" ht="14.25">
      <c r="A220" s="1"/>
      <c r="C220" s="2"/>
      <c r="E220" s="2"/>
    </row>
    <row r="221" spans="1:5" ht="14.25">
      <c r="A221" s="1"/>
      <c r="C221" s="2"/>
      <c r="E221" s="2"/>
    </row>
    <row r="222" spans="1:5" ht="14.25">
      <c r="A222" s="1"/>
      <c r="C222" s="2"/>
      <c r="E222" s="2"/>
    </row>
    <row r="223" spans="1:5" ht="14.25">
      <c r="A223" s="1"/>
      <c r="C223" s="2"/>
      <c r="E223" s="2"/>
    </row>
    <row r="224" spans="1:5" ht="14.25">
      <c r="A224" s="1"/>
      <c r="C224" s="2"/>
      <c r="E224" s="2"/>
    </row>
    <row r="225" spans="1:5" ht="14.25">
      <c r="A225" s="1"/>
      <c r="C225" s="2"/>
      <c r="E225" s="2"/>
    </row>
    <row r="226" spans="1:5" ht="14.25">
      <c r="A226" s="1"/>
      <c r="C226" s="2"/>
      <c r="E226" s="2"/>
    </row>
    <row r="227" spans="1:5" ht="14.25">
      <c r="A227" s="1"/>
      <c r="C227" s="2"/>
      <c r="E227" s="2"/>
    </row>
    <row r="228" spans="1:5" ht="14.25">
      <c r="A228" s="1"/>
      <c r="C228" s="2"/>
      <c r="E228" s="2"/>
    </row>
    <row r="229" spans="1:5" ht="14.25">
      <c r="A229" s="1"/>
      <c r="C229" s="2"/>
      <c r="E229" s="2"/>
    </row>
    <row r="230" spans="1:5" ht="14.25">
      <c r="A230" s="1"/>
      <c r="C230" s="2"/>
      <c r="E230" s="2"/>
    </row>
    <row r="231" spans="1:5" ht="14.25">
      <c r="A231" s="1"/>
      <c r="C231" s="2"/>
      <c r="E231" s="2"/>
    </row>
    <row r="232" spans="1:5" ht="14.25">
      <c r="A232" s="1"/>
      <c r="C232" s="2"/>
      <c r="E232" s="2"/>
    </row>
    <row r="233" spans="1:5" ht="14.25">
      <c r="A233" s="1"/>
      <c r="C233" s="2"/>
      <c r="E233" s="2"/>
    </row>
    <row r="234" spans="1:5" ht="14.25">
      <c r="A234" s="1"/>
      <c r="C234" s="2"/>
      <c r="E234" s="2"/>
    </row>
    <row r="235" spans="1:5" ht="14.25">
      <c r="A235" s="1"/>
      <c r="C235" s="2"/>
      <c r="E235" s="2"/>
    </row>
    <row r="236" spans="1:5" ht="14.25">
      <c r="A236" s="1"/>
      <c r="C236" s="2"/>
      <c r="E236" s="2"/>
    </row>
    <row r="237" spans="1:5" ht="14.25">
      <c r="A237" s="1"/>
      <c r="C237" s="2"/>
      <c r="E237" s="2"/>
    </row>
    <row r="238" spans="1:5" ht="14.25">
      <c r="A238" s="1"/>
      <c r="C238" s="2"/>
      <c r="E238" s="2"/>
    </row>
    <row r="239" spans="1:5" ht="14.25">
      <c r="A239" s="1"/>
      <c r="C239" s="2"/>
      <c r="E239" s="2"/>
    </row>
    <row r="240" spans="1:5" ht="14.25">
      <c r="A240" s="1"/>
      <c r="C240" s="2"/>
      <c r="E240" s="2"/>
    </row>
    <row r="241" spans="1:5" ht="14.25">
      <c r="A241" s="1"/>
      <c r="C241" s="2"/>
      <c r="E241" s="2"/>
    </row>
    <row r="242" spans="1:5" ht="14.25">
      <c r="A242" s="1"/>
      <c r="C242" s="2"/>
      <c r="E242" s="2"/>
    </row>
    <row r="243" spans="1:5" ht="14.25">
      <c r="A243" s="1"/>
      <c r="C243" s="2"/>
      <c r="E243" s="2"/>
    </row>
    <row r="244" spans="1:5" ht="14.25">
      <c r="A244" s="1"/>
      <c r="C244" s="2"/>
      <c r="E244" s="2"/>
    </row>
    <row r="245" spans="1:5" ht="14.25">
      <c r="A245" s="1"/>
      <c r="C245" s="2"/>
      <c r="E245" s="2"/>
    </row>
    <row r="246" spans="1:5" ht="14.25">
      <c r="A246" s="1"/>
      <c r="C246" s="2"/>
      <c r="E246" s="2"/>
    </row>
    <row r="247" spans="1:5" ht="14.25">
      <c r="A247" s="1"/>
      <c r="C247" s="2"/>
      <c r="E247" s="2"/>
    </row>
    <row r="248" spans="1:5" ht="14.25">
      <c r="A248" s="1"/>
      <c r="C248" s="2"/>
      <c r="E248" s="2"/>
    </row>
    <row r="249" spans="1:5" ht="14.25">
      <c r="A249" s="1"/>
      <c r="C249" s="2"/>
      <c r="E249" s="2"/>
    </row>
    <row r="250" spans="1:5" ht="14.25">
      <c r="A250" s="1"/>
      <c r="C250" s="2"/>
      <c r="E250" s="2"/>
    </row>
    <row r="251" spans="1:5" ht="14.25">
      <c r="A251" s="1"/>
      <c r="C251" s="2"/>
      <c r="E251" s="2"/>
    </row>
    <row r="252" spans="1:5" ht="14.25">
      <c r="A252" s="1"/>
      <c r="C252" s="2"/>
      <c r="E252" s="2"/>
    </row>
    <row r="253" spans="1:5" ht="14.25">
      <c r="A253" s="1"/>
      <c r="C253" s="2"/>
      <c r="E253" s="2"/>
    </row>
    <row r="254" spans="1:5" ht="14.25">
      <c r="A254" s="1"/>
      <c r="C254" s="2"/>
      <c r="E254" s="2"/>
    </row>
    <row r="255" spans="1:5" ht="14.25">
      <c r="A255" s="1"/>
      <c r="C255" s="2"/>
      <c r="E255" s="2"/>
    </row>
    <row r="256" spans="1:5" ht="14.25">
      <c r="A256" s="1"/>
      <c r="C256" s="2"/>
      <c r="E256" s="2"/>
    </row>
    <row r="257" spans="1:5" ht="14.25">
      <c r="A257" s="1"/>
      <c r="C257" s="2"/>
      <c r="E257" s="2"/>
    </row>
    <row r="258" spans="1:5" ht="14.25">
      <c r="A258" s="1"/>
      <c r="C258" s="2"/>
      <c r="E258" s="2"/>
    </row>
    <row r="259" spans="1:5" ht="14.25">
      <c r="A259" s="1"/>
      <c r="C259" s="2"/>
      <c r="E259" s="2"/>
    </row>
    <row r="260" spans="1:5" ht="14.25">
      <c r="A260" s="1"/>
      <c r="C260" s="2"/>
      <c r="E260" s="2"/>
    </row>
    <row r="261" spans="1:5" ht="14.25">
      <c r="A261" s="1"/>
      <c r="C261" s="2"/>
      <c r="E261" s="2"/>
    </row>
    <row r="262" spans="1:5" ht="14.25">
      <c r="A262" s="1"/>
      <c r="C262" s="2"/>
      <c r="E262" s="2"/>
    </row>
    <row r="263" spans="1:5" ht="14.25">
      <c r="A263" s="1"/>
      <c r="C263" s="2"/>
      <c r="E263" s="2"/>
    </row>
    <row r="264" spans="1:5" ht="14.25">
      <c r="A264" s="1"/>
      <c r="C264" s="2"/>
      <c r="E264" s="2"/>
    </row>
    <row r="265" spans="1:5" ht="14.25">
      <c r="A265" s="1"/>
      <c r="C265" s="2"/>
      <c r="E265" s="2"/>
    </row>
    <row r="266" spans="1:5" ht="14.25">
      <c r="A266" s="1"/>
      <c r="C266" s="2"/>
      <c r="E266" s="2"/>
    </row>
    <row r="267" spans="1:5" ht="14.25">
      <c r="A267" s="1"/>
      <c r="C267" s="2"/>
      <c r="E267" s="2"/>
    </row>
    <row r="268" spans="1:5" ht="14.25">
      <c r="A268" s="1"/>
      <c r="C268" s="2"/>
      <c r="E268" s="2"/>
    </row>
    <row r="269" spans="1:5" ht="14.25">
      <c r="A269" s="1"/>
      <c r="C269" s="2"/>
      <c r="E269" s="2"/>
    </row>
    <row r="270" spans="1:5" ht="14.25">
      <c r="A270" s="1"/>
      <c r="C270" s="2"/>
      <c r="E270" s="2"/>
    </row>
    <row r="271" spans="1:5" ht="14.25">
      <c r="A271" s="1"/>
      <c r="C271" s="2"/>
      <c r="E271" s="2"/>
    </row>
    <row r="272" spans="1:5" ht="14.25">
      <c r="A272" s="1"/>
      <c r="C272" s="2"/>
      <c r="E272" s="2"/>
    </row>
    <row r="273" spans="1:5" ht="14.25">
      <c r="A273" s="1"/>
      <c r="C273" s="2"/>
      <c r="E273" s="2"/>
    </row>
    <row r="274" spans="1:5" ht="14.25">
      <c r="A274" s="1"/>
      <c r="C274" s="2"/>
      <c r="E274" s="2"/>
    </row>
    <row r="275" spans="1:5" ht="14.25">
      <c r="A275" s="1"/>
      <c r="C275" s="2"/>
      <c r="E275" s="2"/>
    </row>
    <row r="276" spans="1:5" ht="14.25">
      <c r="A276" s="1"/>
      <c r="C276" s="2"/>
      <c r="E276" s="2"/>
    </row>
    <row r="277" spans="1:5" ht="14.25">
      <c r="A277" s="1"/>
      <c r="C277" s="2"/>
      <c r="E277" s="2"/>
    </row>
    <row r="278" spans="1:5" ht="14.25">
      <c r="A278" s="1"/>
      <c r="C278" s="2"/>
      <c r="E278" s="2"/>
    </row>
    <row r="279" spans="1:5" ht="14.25">
      <c r="A279" s="1"/>
      <c r="C279" s="2"/>
      <c r="E279" s="2"/>
    </row>
    <row r="280" spans="1:5" ht="14.25">
      <c r="A280" s="1"/>
      <c r="C280" s="2"/>
      <c r="E280" s="2"/>
    </row>
    <row r="281" spans="1:5" ht="14.25">
      <c r="A281" s="1"/>
      <c r="C281" s="2"/>
      <c r="E281" s="2"/>
    </row>
    <row r="282" spans="1:5" ht="14.25">
      <c r="A282" s="1"/>
      <c r="C282" s="2"/>
      <c r="E282" s="2"/>
    </row>
    <row r="283" spans="1:5" ht="14.25">
      <c r="A283" s="1"/>
      <c r="C283" s="2"/>
      <c r="E283" s="2"/>
    </row>
    <row r="284" spans="1:5" ht="14.25">
      <c r="A284" s="1"/>
      <c r="C284" s="2"/>
      <c r="E284" s="2"/>
    </row>
    <row r="285" spans="1:5" ht="14.25">
      <c r="A285" s="1"/>
      <c r="C285" s="2"/>
      <c r="E285" s="2"/>
    </row>
    <row r="286" spans="1:5" ht="14.25">
      <c r="A286" s="1"/>
      <c r="C286" s="2"/>
      <c r="E286" s="2"/>
    </row>
    <row r="287" spans="1:5" ht="14.25">
      <c r="A287" s="1"/>
      <c r="C287" s="2"/>
      <c r="E287" s="2"/>
    </row>
    <row r="288" spans="1:5" ht="14.25">
      <c r="A288" s="1"/>
      <c r="C288" s="2"/>
      <c r="E288" s="2"/>
    </row>
    <row r="289" spans="1:5" ht="14.25">
      <c r="A289" s="1"/>
      <c r="C289" s="2"/>
      <c r="E289" s="2"/>
    </row>
    <row r="290" spans="1:5" ht="14.25">
      <c r="A290" s="1"/>
      <c r="C290" s="2"/>
      <c r="E290" s="2"/>
    </row>
    <row r="291" spans="1:5" ht="14.25">
      <c r="A291" s="1"/>
      <c r="C291" s="2"/>
      <c r="E291" s="2"/>
    </row>
    <row r="292" spans="1:5" ht="14.25">
      <c r="A292" s="1"/>
      <c r="C292" s="2"/>
      <c r="E292" s="2"/>
    </row>
    <row r="293" spans="1:5" ht="14.25">
      <c r="A293" s="1"/>
      <c r="C293" s="2"/>
      <c r="E293" s="2"/>
    </row>
    <row r="294" spans="1:5" ht="14.25">
      <c r="A294" s="1"/>
      <c r="C294" s="2"/>
      <c r="E294" s="2"/>
    </row>
    <row r="295" spans="1:5" ht="14.25">
      <c r="A295" s="1"/>
      <c r="C295" s="2"/>
      <c r="E295" s="2"/>
    </row>
    <row r="296" spans="1:5" ht="14.25">
      <c r="A296" s="1"/>
      <c r="C296" s="2"/>
      <c r="E296" s="2"/>
    </row>
    <row r="297" spans="1:5" ht="14.25">
      <c r="A297" s="1"/>
      <c r="C297" s="2"/>
      <c r="E297" s="2"/>
    </row>
    <row r="298" spans="1:5" ht="14.25">
      <c r="A298" s="1"/>
      <c r="C298" s="2"/>
      <c r="E298" s="2"/>
    </row>
    <row r="299" spans="1:5" ht="14.25">
      <c r="A299" s="1"/>
      <c r="C299" s="2"/>
      <c r="E299" s="2"/>
    </row>
    <row r="300" spans="1:5" ht="14.25">
      <c r="A300" s="1"/>
      <c r="C300" s="2"/>
      <c r="E300" s="2"/>
    </row>
    <row r="301" spans="1:5" ht="14.25">
      <c r="A301" s="1"/>
      <c r="C301" s="2"/>
      <c r="E301" s="2"/>
    </row>
    <row r="302" spans="1:5" ht="14.25">
      <c r="A302" s="1"/>
      <c r="C302" s="2"/>
      <c r="E302" s="2"/>
    </row>
    <row r="303" spans="1:5" ht="14.25">
      <c r="A303" s="1"/>
      <c r="C303" s="2"/>
      <c r="E303" s="2"/>
    </row>
    <row r="304" spans="1:5" ht="14.25">
      <c r="A304" s="1"/>
      <c r="C304" s="2"/>
      <c r="E304" s="2"/>
    </row>
    <row r="305" spans="1:5" ht="14.25">
      <c r="A305" s="1"/>
      <c r="C305" s="2"/>
      <c r="E305" s="2"/>
    </row>
    <row r="306" spans="1:5" ht="14.25">
      <c r="A306" s="1"/>
      <c r="C306" s="2"/>
      <c r="E306" s="2"/>
    </row>
    <row r="307" spans="1:5" ht="14.25">
      <c r="A307" s="1"/>
      <c r="C307" s="2"/>
      <c r="E307" s="2"/>
    </row>
    <row r="308" spans="1:5" ht="14.25">
      <c r="A308" s="1"/>
      <c r="C308" s="2"/>
      <c r="E308" s="2"/>
    </row>
    <row r="309" spans="1:5" ht="14.25">
      <c r="A309" s="1"/>
      <c r="C309" s="2"/>
      <c r="E309" s="2"/>
    </row>
    <row r="310" spans="1:5" ht="14.25">
      <c r="A310" s="1"/>
      <c r="C310" s="2"/>
      <c r="E310" s="2"/>
    </row>
    <row r="311" spans="1:5" ht="14.25">
      <c r="A311" s="1"/>
      <c r="C311" s="2"/>
      <c r="E311" s="2"/>
    </row>
    <row r="312" spans="1:5" ht="14.25">
      <c r="A312" s="1"/>
      <c r="C312" s="2"/>
      <c r="E312" s="2"/>
    </row>
    <row r="313" spans="1:5" ht="14.25">
      <c r="A313" s="1"/>
      <c r="C313" s="2"/>
      <c r="E313" s="2"/>
    </row>
    <row r="314" spans="1:5" ht="14.25">
      <c r="A314" s="1"/>
      <c r="C314" s="2"/>
      <c r="E314" s="2"/>
    </row>
    <row r="315" spans="1:5" ht="14.25">
      <c r="A315" s="1"/>
      <c r="C315" s="2"/>
      <c r="E315" s="2"/>
    </row>
    <row r="316" spans="1:5" ht="14.25">
      <c r="A316" s="1"/>
      <c r="C316" s="2"/>
      <c r="E316" s="2"/>
    </row>
    <row r="317" spans="1:5" ht="14.25">
      <c r="A317" s="1"/>
      <c r="C317" s="2"/>
      <c r="E317" s="2"/>
    </row>
    <row r="318" spans="1:5" ht="14.25">
      <c r="A318" s="1"/>
      <c r="C318" s="2"/>
      <c r="E318" s="2"/>
    </row>
    <row r="319" spans="1:5" ht="14.25">
      <c r="A319" s="1"/>
      <c r="C319" s="2"/>
      <c r="E319" s="2"/>
    </row>
    <row r="320" spans="1:5" ht="14.25">
      <c r="A320" s="1"/>
      <c r="C320" s="2"/>
      <c r="E320" s="2"/>
    </row>
    <row r="321" spans="1:5" ht="14.25">
      <c r="A321" s="1"/>
      <c r="C321" s="2"/>
      <c r="E321" s="2"/>
    </row>
    <row r="322" spans="1:5" ht="14.25">
      <c r="A322" s="1"/>
      <c r="C322" s="2"/>
      <c r="E322" s="2"/>
    </row>
    <row r="323" spans="1:5" ht="14.25">
      <c r="A323" s="1"/>
      <c r="C323" s="2"/>
      <c r="E323" s="2"/>
    </row>
    <row r="324" spans="1:5" ht="14.25">
      <c r="A324" s="1"/>
      <c r="C324" s="2"/>
      <c r="E324" s="2"/>
    </row>
    <row r="325" spans="1:5" ht="14.25">
      <c r="A325" s="1"/>
      <c r="C325" s="2"/>
      <c r="E325" s="2"/>
    </row>
    <row r="326" spans="1:5" ht="14.25">
      <c r="A326" s="1"/>
      <c r="C326" s="2"/>
      <c r="E326" s="2"/>
    </row>
    <row r="327" spans="1:5" ht="14.25">
      <c r="A327" s="1"/>
      <c r="C327" s="2"/>
      <c r="E327" s="2"/>
    </row>
    <row r="328" spans="1:5" ht="14.25">
      <c r="A328" s="1"/>
      <c r="C328" s="2"/>
      <c r="E328" s="2"/>
    </row>
    <row r="329" spans="1:5" ht="14.25">
      <c r="A329" s="1"/>
      <c r="C329" s="2"/>
      <c r="E329" s="2"/>
    </row>
    <row r="330" spans="1:5" ht="14.25">
      <c r="A330" s="1"/>
      <c r="C330" s="2"/>
      <c r="E330" s="2"/>
    </row>
    <row r="331" spans="1:5" ht="14.25">
      <c r="A331" s="1"/>
      <c r="C331" s="2"/>
      <c r="E331" s="2"/>
    </row>
    <row r="332" spans="1:5" ht="14.25">
      <c r="A332" s="1"/>
      <c r="C332" s="2"/>
      <c r="E332" s="2"/>
    </row>
    <row r="333" spans="1:5" ht="14.25">
      <c r="A333" s="1"/>
      <c r="C333" s="2"/>
      <c r="E333" s="2"/>
    </row>
    <row r="334" spans="1:5" ht="14.25">
      <c r="A334" s="1"/>
      <c r="C334" s="2"/>
      <c r="E334" s="2"/>
    </row>
    <row r="335" spans="1:5" ht="14.25">
      <c r="A335" s="1"/>
      <c r="C335" s="2"/>
      <c r="E335" s="2"/>
    </row>
    <row r="336" spans="1:5" ht="14.25">
      <c r="A336" s="1"/>
      <c r="C336" s="2"/>
      <c r="E336" s="2"/>
    </row>
    <row r="337" spans="1:5" ht="14.25">
      <c r="A337" s="1"/>
      <c r="C337" s="2"/>
      <c r="E337" s="2"/>
    </row>
    <row r="338" spans="1:5" ht="14.25">
      <c r="A338" s="1"/>
      <c r="C338" s="2"/>
      <c r="E338" s="2"/>
    </row>
    <row r="339" spans="1:5" ht="14.25">
      <c r="A339" s="1"/>
      <c r="C339" s="2"/>
      <c r="E339" s="2"/>
    </row>
    <row r="340" spans="1:5" ht="14.25">
      <c r="A340" s="1"/>
      <c r="C340" s="2"/>
      <c r="E340" s="2"/>
    </row>
    <row r="341" spans="1:5" ht="14.25">
      <c r="A341" s="1"/>
      <c r="C341" s="2"/>
      <c r="E341" s="2"/>
    </row>
    <row r="342" spans="1:5" ht="14.25">
      <c r="A342" s="1"/>
      <c r="C342" s="2"/>
      <c r="E342" s="2"/>
    </row>
    <row r="343" spans="1:5" ht="14.25">
      <c r="A343" s="1"/>
      <c r="C343" s="2"/>
      <c r="E343" s="2"/>
    </row>
    <row r="344" spans="1:5" ht="14.25">
      <c r="A344" s="1"/>
      <c r="C344" s="2"/>
      <c r="E344" s="2"/>
    </row>
    <row r="345" spans="1:5" ht="14.25">
      <c r="A345" s="1"/>
      <c r="C345" s="2"/>
      <c r="E345" s="2"/>
    </row>
    <row r="346" spans="1:5" ht="14.25">
      <c r="A346" s="1"/>
      <c r="C346" s="2"/>
      <c r="E346" s="2"/>
    </row>
    <row r="347" spans="1:5" ht="14.25">
      <c r="A347" s="1"/>
      <c r="C347" s="2"/>
      <c r="E347" s="2"/>
    </row>
    <row r="348" spans="1:5" ht="14.25">
      <c r="A348" s="1"/>
      <c r="C348" s="2"/>
      <c r="E348" s="2"/>
    </row>
    <row r="349" spans="1:5" ht="14.25">
      <c r="A349" s="1"/>
      <c r="C349" s="2"/>
      <c r="E349" s="2"/>
    </row>
    <row r="350" spans="1:5" ht="14.25">
      <c r="A350" s="1"/>
      <c r="C350" s="2"/>
      <c r="E350" s="2"/>
    </row>
    <row r="351" spans="1:5" ht="14.25">
      <c r="A351" s="1"/>
      <c r="C351" s="2"/>
      <c r="E351" s="2"/>
    </row>
    <row r="352" spans="1:5" ht="14.25">
      <c r="A352" s="1"/>
      <c r="C352" s="2"/>
      <c r="E352" s="2"/>
    </row>
    <row r="353" spans="1:5" ht="14.25">
      <c r="A353" s="1"/>
      <c r="C353" s="2"/>
      <c r="E353" s="2"/>
    </row>
    <row r="354" spans="1:5" ht="14.25">
      <c r="A354" s="1"/>
      <c r="C354" s="2"/>
      <c r="E354" s="2"/>
    </row>
    <row r="355" spans="1:5" ht="14.25">
      <c r="A355" s="1"/>
      <c r="C355" s="2"/>
      <c r="E355" s="2"/>
    </row>
    <row r="356" spans="1:5" ht="14.25">
      <c r="A356" s="1"/>
      <c r="C356" s="2"/>
      <c r="E356" s="2"/>
    </row>
    <row r="357" spans="1:5" ht="14.25">
      <c r="A357" s="1"/>
      <c r="C357" s="2"/>
      <c r="E357" s="2"/>
    </row>
    <row r="358" spans="1:5" ht="14.25">
      <c r="A358" s="1"/>
      <c r="C358" s="2"/>
      <c r="E358" s="2"/>
    </row>
    <row r="359" spans="1:5" ht="14.25">
      <c r="A359" s="1"/>
      <c r="C359" s="2"/>
      <c r="E359" s="2"/>
    </row>
    <row r="360" spans="1:5" ht="14.25">
      <c r="A360" s="1"/>
      <c r="C360" s="2"/>
      <c r="E360" s="2"/>
    </row>
    <row r="361" spans="1:5" ht="14.25">
      <c r="A361" s="1"/>
      <c r="C361" s="2"/>
      <c r="E361" s="2"/>
    </row>
    <row r="362" spans="1:5" ht="14.25">
      <c r="A362" s="1"/>
      <c r="C362" s="2"/>
      <c r="E362" s="2"/>
    </row>
    <row r="363" spans="1:5" ht="14.25">
      <c r="A363" s="1"/>
      <c r="C363" s="2"/>
      <c r="E363" s="2"/>
    </row>
    <row r="364" spans="1:5" ht="14.25">
      <c r="A364" s="1"/>
      <c r="C364" s="2"/>
      <c r="E364" s="2"/>
    </row>
    <row r="365" spans="1:5" ht="14.25">
      <c r="A365" s="1"/>
      <c r="C365" s="2"/>
      <c r="E365" s="2"/>
    </row>
    <row r="366" spans="1:5" ht="14.25">
      <c r="A366" s="1"/>
      <c r="C366" s="2"/>
      <c r="E366" s="2"/>
    </row>
    <row r="367" spans="1:5" ht="14.25">
      <c r="A367" s="1"/>
      <c r="C367" s="2"/>
      <c r="E367" s="2"/>
    </row>
    <row r="368" spans="1:5" ht="14.25">
      <c r="A368" s="1"/>
      <c r="C368" s="2"/>
      <c r="E368" s="2"/>
    </row>
    <row r="369" spans="1:5" ht="14.25">
      <c r="A369" s="1"/>
      <c r="C369" s="2"/>
      <c r="E369" s="2"/>
    </row>
    <row r="370" spans="1:5" ht="14.25">
      <c r="A370" s="1"/>
      <c r="C370" s="2"/>
      <c r="E370" s="2"/>
    </row>
    <row r="371" spans="1:5" ht="14.25">
      <c r="A371" s="1"/>
      <c r="C371" s="2"/>
      <c r="E371" s="2"/>
    </row>
    <row r="372" spans="1:5" ht="14.25">
      <c r="A372" s="1"/>
      <c r="C372" s="2"/>
      <c r="E372" s="2"/>
    </row>
    <row r="373" spans="1:5" ht="14.25">
      <c r="A373" s="1"/>
      <c r="C373" s="2"/>
      <c r="E373" s="2"/>
    </row>
    <row r="374" spans="1:5" ht="14.25">
      <c r="A374" s="1"/>
      <c r="C374" s="2"/>
      <c r="E374" s="2"/>
    </row>
    <row r="375" spans="1:5" ht="14.25">
      <c r="A375" s="1"/>
      <c r="C375" s="2"/>
      <c r="E375" s="2"/>
    </row>
    <row r="376" spans="1:5" ht="14.25">
      <c r="A376" s="1"/>
      <c r="C376" s="2"/>
      <c r="E376" s="2"/>
    </row>
    <row r="377" spans="1:5" ht="14.25">
      <c r="A377" s="1"/>
      <c r="C377" s="2"/>
      <c r="E377" s="2"/>
    </row>
    <row r="378" spans="1:5" ht="14.25">
      <c r="A378" s="1"/>
      <c r="C378" s="2"/>
      <c r="E378" s="2"/>
    </row>
    <row r="379" spans="1:5" ht="14.25">
      <c r="A379" s="1"/>
      <c r="C379" s="2"/>
      <c r="E379" s="2"/>
    </row>
    <row r="380" spans="1:5" ht="14.25">
      <c r="A380" s="1"/>
      <c r="C380" s="2"/>
      <c r="E380" s="2"/>
    </row>
    <row r="381" spans="1:5" ht="14.25">
      <c r="A381" s="1"/>
      <c r="C381" s="2"/>
      <c r="E381" s="2"/>
    </row>
    <row r="382" spans="1:5" ht="14.25">
      <c r="A382" s="1"/>
      <c r="C382" s="2"/>
      <c r="E382" s="2"/>
    </row>
    <row r="383" spans="1:5" ht="14.25">
      <c r="A383" s="1"/>
      <c r="C383" s="2"/>
      <c r="E383" s="2"/>
    </row>
    <row r="384" spans="1:5" ht="14.25">
      <c r="A384" s="1"/>
      <c r="C384" s="2"/>
      <c r="E384" s="2"/>
    </row>
    <row r="385" spans="1:5" ht="14.25">
      <c r="A385" s="1"/>
      <c r="C385" s="2"/>
      <c r="E385" s="2"/>
    </row>
    <row r="386" spans="1:5" ht="14.25">
      <c r="A386" s="1"/>
      <c r="C386" s="2"/>
      <c r="E386" s="2"/>
    </row>
    <row r="387" spans="1:5" ht="14.25">
      <c r="A387" s="1"/>
      <c r="C387" s="2"/>
      <c r="E387" s="2"/>
    </row>
    <row r="388" spans="1:5" ht="14.25">
      <c r="A388" s="1"/>
      <c r="C388" s="2"/>
      <c r="E388" s="2"/>
    </row>
    <row r="389" spans="1:5" ht="14.25">
      <c r="A389" s="1"/>
      <c r="C389" s="2"/>
      <c r="E389" s="2"/>
    </row>
    <row r="390" spans="1:5" ht="14.25">
      <c r="A390" s="1"/>
      <c r="C390" s="2"/>
      <c r="E390" s="2"/>
    </row>
    <row r="391" spans="1:5" ht="14.25">
      <c r="A391" s="1"/>
      <c r="C391" s="2"/>
      <c r="E391" s="2"/>
    </row>
    <row r="392" spans="1:5" ht="14.25">
      <c r="A392" s="1"/>
      <c r="C392" s="2"/>
      <c r="E392" s="2"/>
    </row>
    <row r="393" spans="1:5" ht="14.25">
      <c r="A393" s="1"/>
      <c r="C393" s="2"/>
      <c r="E393" s="2"/>
    </row>
    <row r="394" spans="1:5" ht="14.25">
      <c r="A394" s="1"/>
      <c r="C394" s="2"/>
      <c r="E394" s="2"/>
    </row>
    <row r="395" spans="1:5" ht="14.25">
      <c r="A395" s="1"/>
      <c r="C395" s="2"/>
      <c r="E395" s="2"/>
    </row>
    <row r="396" spans="1:5" ht="14.25">
      <c r="A396" s="1"/>
      <c r="C396" s="2"/>
      <c r="E396" s="2"/>
    </row>
    <row r="397" spans="1:5" ht="14.25">
      <c r="A397" s="1"/>
      <c r="C397" s="2"/>
      <c r="E397" s="2"/>
    </row>
    <row r="398" spans="1:5" ht="14.25">
      <c r="A398" s="1"/>
      <c r="C398" s="2"/>
      <c r="E398" s="2"/>
    </row>
    <row r="399" spans="1:5" ht="14.25">
      <c r="A399" s="1"/>
      <c r="C399" s="2"/>
      <c r="E399" s="2"/>
    </row>
    <row r="400" spans="1:5" ht="14.25">
      <c r="A400" s="1"/>
      <c r="C400" s="2"/>
      <c r="E400" s="2"/>
    </row>
    <row r="401" spans="1:5" ht="14.25">
      <c r="A401" s="1"/>
      <c r="C401" s="2"/>
      <c r="E401" s="2"/>
    </row>
    <row r="402" spans="1:5" ht="14.25">
      <c r="A402" s="1"/>
      <c r="C402" s="2"/>
      <c r="E402" s="2"/>
    </row>
    <row r="403" spans="1:5" ht="14.25">
      <c r="A403" s="1"/>
      <c r="C403" s="2"/>
      <c r="E403" s="2"/>
    </row>
    <row r="404" spans="1:5" ht="14.25">
      <c r="A404" s="1"/>
      <c r="C404" s="2"/>
      <c r="E404" s="2"/>
    </row>
    <row r="405" spans="1:5" ht="14.25">
      <c r="A405" s="1"/>
      <c r="C405" s="2"/>
      <c r="E405" s="2"/>
    </row>
    <row r="406" spans="1:5" ht="14.25">
      <c r="A406" s="1"/>
      <c r="C406" s="2"/>
      <c r="E406" s="2"/>
    </row>
    <row r="407" spans="1:5" ht="14.25">
      <c r="A407" s="1"/>
      <c r="C407" s="2"/>
      <c r="E407" s="2"/>
    </row>
    <row r="408" spans="1:5" ht="14.25">
      <c r="A408" s="1"/>
      <c r="C408" s="2"/>
      <c r="E408" s="2"/>
    </row>
    <row r="409" spans="1:5" ht="14.25">
      <c r="A409" s="1"/>
      <c r="C409" s="2"/>
      <c r="E409" s="2"/>
    </row>
    <row r="410" spans="1:5" ht="14.25">
      <c r="A410" s="1"/>
      <c r="C410" s="2"/>
      <c r="E410" s="2"/>
    </row>
    <row r="411" spans="1:5" ht="14.25">
      <c r="A411" s="1"/>
      <c r="C411" s="2"/>
      <c r="E411" s="2"/>
    </row>
    <row r="412" spans="1:5" ht="14.25">
      <c r="A412" s="1"/>
      <c r="C412" s="2"/>
      <c r="E412" s="2"/>
    </row>
    <row r="413" spans="1:5" ht="14.25">
      <c r="A413" s="1"/>
      <c r="C413" s="2"/>
      <c r="E413" s="2"/>
    </row>
    <row r="414" spans="1:5" ht="14.25">
      <c r="A414" s="1"/>
      <c r="C414" s="2"/>
      <c r="E414" s="2"/>
    </row>
    <row r="415" spans="1:5" ht="14.25">
      <c r="A415" s="1"/>
      <c r="C415" s="2"/>
      <c r="E415" s="2"/>
    </row>
    <row r="416" spans="1:5" ht="14.25">
      <c r="A416" s="1"/>
      <c r="C416" s="2"/>
      <c r="E416" s="2"/>
    </row>
    <row r="417" spans="1:5" ht="14.25">
      <c r="A417" s="1"/>
      <c r="C417" s="2"/>
      <c r="E417" s="2"/>
    </row>
    <row r="418" spans="1:5" ht="14.25">
      <c r="A418" s="1"/>
      <c r="C418" s="2"/>
      <c r="E418" s="2"/>
    </row>
    <row r="419" spans="1:5" ht="14.25">
      <c r="A419" s="1"/>
      <c r="C419" s="2"/>
      <c r="E419" s="2"/>
    </row>
    <row r="420" spans="1:5" ht="14.25">
      <c r="A420" s="1"/>
      <c r="C420" s="2"/>
      <c r="E420" s="2"/>
    </row>
    <row r="421" spans="1:5" ht="14.25">
      <c r="A421" s="1"/>
      <c r="C421" s="2"/>
      <c r="E421" s="2"/>
    </row>
    <row r="422" spans="1:5" ht="14.25">
      <c r="A422" s="1"/>
      <c r="C422" s="2"/>
      <c r="E422" s="2"/>
    </row>
    <row r="423" spans="1:5" ht="14.25">
      <c r="A423" s="1"/>
      <c r="C423" s="2"/>
      <c r="E423" s="2"/>
    </row>
    <row r="424" spans="1:5" ht="14.25">
      <c r="A424" s="1"/>
      <c r="C424" s="2"/>
      <c r="E424" s="2"/>
    </row>
    <row r="425" spans="1:5" ht="14.25">
      <c r="A425" s="1"/>
      <c r="C425" s="2"/>
      <c r="E425" s="2"/>
    </row>
    <row r="426" spans="1:5" ht="14.25">
      <c r="A426" s="1"/>
      <c r="C426" s="2"/>
      <c r="E426" s="2"/>
    </row>
    <row r="427" spans="1:5" ht="14.25">
      <c r="A427" s="1"/>
      <c r="C427" s="2"/>
      <c r="E427" s="2"/>
    </row>
    <row r="428" spans="1:5" ht="14.25">
      <c r="A428" s="1"/>
      <c r="C428" s="2"/>
      <c r="E428" s="2"/>
    </row>
    <row r="429" spans="1:5" ht="14.25">
      <c r="A429" s="1"/>
      <c r="C429" s="2"/>
      <c r="E429" s="2"/>
    </row>
    <row r="430" spans="1:5" ht="14.25">
      <c r="A430" s="1"/>
      <c r="C430" s="2"/>
      <c r="E430" s="2"/>
    </row>
    <row r="431" spans="1:5" ht="14.25">
      <c r="A431" s="1"/>
      <c r="C431" s="2"/>
      <c r="E431" s="2"/>
    </row>
    <row r="432" spans="1:5" ht="14.25">
      <c r="A432" s="1"/>
      <c r="C432" s="2"/>
      <c r="E432" s="2"/>
    </row>
    <row r="433" spans="1:5" ht="14.25">
      <c r="A433" s="1"/>
      <c r="C433" s="2"/>
      <c r="E433" s="2"/>
    </row>
    <row r="434" spans="1:5" ht="14.25">
      <c r="A434" s="1"/>
      <c r="C434" s="2"/>
      <c r="E434" s="2"/>
    </row>
    <row r="435" spans="1:5" ht="14.25">
      <c r="A435" s="1"/>
      <c r="C435" s="2"/>
      <c r="E435" s="2"/>
    </row>
    <row r="436" spans="1:5" ht="14.25">
      <c r="A436" s="1"/>
      <c r="C436" s="2"/>
      <c r="E436" s="2"/>
    </row>
    <row r="437" spans="1:5" ht="14.25">
      <c r="A437" s="1"/>
      <c r="C437" s="2"/>
      <c r="E437" s="2"/>
    </row>
    <row r="438" spans="1:5" ht="14.25">
      <c r="A438" s="1"/>
      <c r="C438" s="2"/>
      <c r="E438" s="2"/>
    </row>
    <row r="439" spans="1:5" ht="14.25">
      <c r="A439" s="1"/>
      <c r="C439" s="2"/>
      <c r="E439" s="2"/>
    </row>
    <row r="440" spans="1:5" ht="14.25">
      <c r="A440" s="1"/>
      <c r="C440" s="2"/>
      <c r="E440" s="2"/>
    </row>
    <row r="441" spans="1:5" ht="14.25">
      <c r="A441" s="1"/>
      <c r="C441" s="2"/>
      <c r="E441" s="2"/>
    </row>
    <row r="442" spans="1:5" ht="14.25">
      <c r="A442" s="1"/>
      <c r="C442" s="2"/>
      <c r="E442" s="2"/>
    </row>
    <row r="443" spans="1:5" ht="14.25">
      <c r="A443" s="1"/>
      <c r="C443" s="2"/>
      <c r="E443" s="2"/>
    </row>
    <row r="444" spans="1:5" ht="14.25">
      <c r="A444" s="1"/>
      <c r="C444" s="2"/>
      <c r="E444" s="2"/>
    </row>
    <row r="445" spans="1:5" ht="14.25">
      <c r="A445" s="1"/>
      <c r="C445" s="2"/>
      <c r="E445" s="2"/>
    </row>
    <row r="446" spans="1:5" ht="14.25">
      <c r="A446" s="1"/>
      <c r="C446" s="2"/>
      <c r="E446" s="2"/>
    </row>
    <row r="447" spans="1:5" ht="14.25">
      <c r="A447" s="1"/>
      <c r="C447" s="2"/>
      <c r="E447" s="2"/>
    </row>
    <row r="448" spans="1:5" ht="14.25">
      <c r="A448" s="1"/>
      <c r="C448" s="2"/>
      <c r="E448" s="2"/>
    </row>
    <row r="449" spans="1:5" ht="14.25">
      <c r="A449" s="1"/>
      <c r="C449" s="2"/>
      <c r="E449" s="2"/>
    </row>
    <row r="450" spans="1:5" ht="14.25">
      <c r="A450" s="1"/>
      <c r="C450" s="2"/>
      <c r="E450" s="2"/>
    </row>
    <row r="451" spans="1:5" ht="14.25">
      <c r="A451" s="1"/>
      <c r="C451" s="2"/>
      <c r="E451" s="2"/>
    </row>
    <row r="452" spans="1:5" ht="14.25">
      <c r="A452" s="1"/>
      <c r="C452" s="2"/>
      <c r="E452" s="2"/>
    </row>
    <row r="453" spans="1:5" ht="14.25">
      <c r="A453" s="1"/>
      <c r="C453" s="2"/>
      <c r="E453" s="2"/>
    </row>
    <row r="454" spans="1:5" ht="14.25">
      <c r="A454" s="1"/>
      <c r="C454" s="2"/>
      <c r="E454" s="2"/>
    </row>
    <row r="455" spans="1:5" ht="14.25">
      <c r="A455" s="1"/>
      <c r="C455" s="2"/>
      <c r="E455" s="2"/>
    </row>
    <row r="456" spans="1:5" ht="14.25">
      <c r="A456" s="1"/>
      <c r="C456" s="2"/>
      <c r="E456" s="2"/>
    </row>
    <row r="457" spans="1:5" ht="14.25">
      <c r="A457" s="1"/>
      <c r="C457" s="2"/>
      <c r="E457" s="2"/>
    </row>
    <row r="458" spans="1:5" ht="14.25">
      <c r="A458" s="1"/>
      <c r="C458" s="2"/>
      <c r="E458" s="2"/>
    </row>
    <row r="459" spans="1:5" ht="14.25">
      <c r="A459" s="1"/>
      <c r="C459" s="2"/>
      <c r="E459" s="2"/>
    </row>
    <row r="460" spans="1:5" ht="14.25">
      <c r="A460" s="1"/>
      <c r="C460" s="2"/>
      <c r="E460" s="2"/>
    </row>
    <row r="461" spans="1:5" ht="14.25">
      <c r="A461" s="1"/>
      <c r="C461" s="2"/>
      <c r="E461" s="2"/>
    </row>
    <row r="462" spans="1:5" ht="14.25">
      <c r="A462" s="1"/>
      <c r="C462" s="2"/>
      <c r="E462" s="2"/>
    </row>
    <row r="463" spans="1:5" ht="14.25">
      <c r="A463" s="1"/>
      <c r="C463" s="2"/>
      <c r="E463" s="2"/>
    </row>
    <row r="464" spans="1:5" ht="14.25">
      <c r="A464" s="1"/>
      <c r="C464" s="2"/>
      <c r="E464" s="2"/>
    </row>
    <row r="465" spans="1:5" ht="14.25">
      <c r="A465" s="1"/>
      <c r="C465" s="2"/>
      <c r="E465" s="2"/>
    </row>
    <row r="466" spans="1:5" ht="14.25">
      <c r="A466" s="1"/>
      <c r="C466" s="2"/>
      <c r="E466" s="2"/>
    </row>
    <row r="467" spans="1:5" ht="14.25">
      <c r="A467" s="1"/>
      <c r="C467" s="2"/>
      <c r="E467" s="2"/>
    </row>
    <row r="468" spans="1:5" ht="14.25">
      <c r="A468" s="1"/>
      <c r="C468" s="2"/>
      <c r="E468" s="2"/>
    </row>
    <row r="469" spans="1:5" ht="14.25">
      <c r="A469" s="1"/>
      <c r="C469" s="2"/>
      <c r="E469" s="2"/>
    </row>
    <row r="470" spans="1:5" ht="14.25">
      <c r="A470" s="1"/>
      <c r="C470" s="2"/>
      <c r="E470" s="2"/>
    </row>
    <row r="471" spans="1:5" ht="14.25">
      <c r="A471" s="1"/>
      <c r="C471" s="2"/>
      <c r="E471" s="2"/>
    </row>
    <row r="472" spans="1:5" ht="14.25">
      <c r="A472" s="1"/>
      <c r="C472" s="2"/>
      <c r="E472" s="2"/>
    </row>
    <row r="473" spans="1:5" ht="14.25">
      <c r="A473" s="1"/>
      <c r="C473" s="2"/>
      <c r="E473" s="2"/>
    </row>
    <row r="474" spans="1:5" ht="14.25">
      <c r="A474" s="1"/>
      <c r="C474" s="2"/>
      <c r="E474" s="2"/>
    </row>
    <row r="475" spans="1:5" ht="14.25">
      <c r="A475" s="1"/>
      <c r="C475" s="2"/>
      <c r="E475" s="2"/>
    </row>
    <row r="476" spans="1:5" ht="14.25">
      <c r="A476" s="1"/>
      <c r="C476" s="2"/>
      <c r="E476" s="2"/>
    </row>
    <row r="477" spans="1:5" ht="14.25">
      <c r="A477" s="1"/>
      <c r="C477" s="2"/>
      <c r="E477" s="2"/>
    </row>
    <row r="478" spans="1:5" ht="14.25">
      <c r="A478" s="1"/>
      <c r="C478" s="2"/>
      <c r="E478" s="2"/>
    </row>
    <row r="479" spans="1:5" ht="14.25">
      <c r="A479" s="1"/>
      <c r="C479" s="2"/>
      <c r="E479" s="2"/>
    </row>
    <row r="480" spans="1:5" ht="14.25">
      <c r="A480" s="1"/>
      <c r="C480" s="2"/>
      <c r="E480" s="2"/>
    </row>
    <row r="481" spans="1:5" ht="14.25">
      <c r="A481" s="1"/>
      <c r="C481" s="2"/>
      <c r="E481" s="2"/>
    </row>
    <row r="482" spans="1:5" ht="14.25">
      <c r="A482" s="1"/>
      <c r="C482" s="2"/>
      <c r="E482" s="2"/>
    </row>
    <row r="483" spans="1:5" ht="14.25">
      <c r="A483" s="1"/>
      <c r="C483" s="2"/>
      <c r="E483" s="2"/>
    </row>
    <row r="484" spans="1:5" ht="14.25">
      <c r="A484" s="1"/>
      <c r="C484" s="2"/>
      <c r="E484" s="2"/>
    </row>
    <row r="485" spans="1:5" ht="14.25">
      <c r="A485" s="1"/>
      <c r="C485" s="2"/>
      <c r="E485" s="2"/>
    </row>
    <row r="486" spans="1:5" ht="14.25">
      <c r="A486" s="1"/>
      <c r="C486" s="2"/>
      <c r="E486" s="2"/>
    </row>
    <row r="487" spans="1:5" ht="14.25">
      <c r="A487" s="1"/>
      <c r="C487" s="2"/>
      <c r="E487" s="2"/>
    </row>
    <row r="488" spans="1:5" ht="14.25">
      <c r="A488" s="1"/>
      <c r="C488" s="2"/>
      <c r="E488" s="2"/>
    </row>
    <row r="489" spans="1:5" ht="14.25">
      <c r="A489" s="1"/>
      <c r="C489" s="2"/>
      <c r="E489" s="2"/>
    </row>
    <row r="490" spans="1:5" ht="14.25">
      <c r="A490" s="1"/>
      <c r="C490" s="2"/>
      <c r="E490" s="2"/>
    </row>
    <row r="491" spans="1:5" ht="14.25">
      <c r="A491" s="1"/>
      <c r="C491" s="2"/>
      <c r="E491" s="2"/>
    </row>
    <row r="492" spans="1:5" ht="14.25">
      <c r="A492" s="1"/>
      <c r="C492" s="2"/>
      <c r="E492" s="2"/>
    </row>
    <row r="493" spans="1:5" ht="14.25">
      <c r="A493" s="1"/>
      <c r="C493" s="2"/>
      <c r="E493" s="2"/>
    </row>
    <row r="494" spans="1:5" ht="14.25">
      <c r="A494" s="1"/>
      <c r="C494" s="2"/>
      <c r="E494" s="2"/>
    </row>
    <row r="495" spans="1:5" ht="14.25">
      <c r="A495" s="1"/>
      <c r="C495" s="2"/>
      <c r="E495" s="2"/>
    </row>
    <row r="496" spans="1:5" ht="14.25">
      <c r="A496" s="1"/>
      <c r="C496" s="2"/>
      <c r="E496" s="2"/>
    </row>
    <row r="497" spans="1:5" ht="14.25">
      <c r="A497" s="1"/>
      <c r="C497" s="2"/>
      <c r="E497" s="2"/>
    </row>
    <row r="498" spans="1:5" ht="14.25">
      <c r="A498" s="1"/>
      <c r="C498" s="2"/>
      <c r="E498" s="2"/>
    </row>
    <row r="499" spans="1:5" ht="14.25">
      <c r="A499" s="1"/>
      <c r="C499" s="2"/>
      <c r="E499" s="2"/>
    </row>
    <row r="500" spans="1:5" ht="14.25">
      <c r="A500" s="1"/>
      <c r="C500" s="2"/>
      <c r="E500" s="2"/>
    </row>
    <row r="501" spans="1:5" ht="14.25">
      <c r="A501" s="1"/>
      <c r="C501" s="2"/>
      <c r="E501" s="2"/>
    </row>
    <row r="502" spans="1:5" ht="14.25">
      <c r="A502" s="1"/>
      <c r="C502" s="2"/>
      <c r="E502" s="2"/>
    </row>
    <row r="503" spans="1:5" ht="14.25">
      <c r="A503" s="1"/>
      <c r="C503" s="2"/>
      <c r="E503" s="2"/>
    </row>
    <row r="504" spans="1:5" ht="14.25">
      <c r="A504" s="1"/>
      <c r="C504" s="2"/>
      <c r="E504" s="2"/>
    </row>
    <row r="505" spans="1:5" ht="14.25">
      <c r="A505" s="1"/>
      <c r="C505" s="2"/>
      <c r="E505" s="2"/>
    </row>
    <row r="506" spans="1:5" ht="14.25">
      <c r="A506" s="1"/>
      <c r="C506" s="2"/>
      <c r="E506" s="2"/>
    </row>
    <row r="507" spans="1:5" ht="14.25">
      <c r="A507" s="1"/>
      <c r="C507" s="2"/>
      <c r="E507" s="2"/>
    </row>
    <row r="508" spans="1:5" ht="14.25">
      <c r="A508" s="1"/>
      <c r="C508" s="2"/>
      <c r="E508" s="2"/>
    </row>
    <row r="509" spans="1:5" ht="14.25">
      <c r="A509" s="1"/>
      <c r="C509" s="2"/>
      <c r="E509" s="2"/>
    </row>
    <row r="510" spans="1:5" ht="14.25">
      <c r="A510" s="1"/>
      <c r="C510" s="2"/>
      <c r="E510" s="2"/>
    </row>
    <row r="511" spans="1:5" ht="14.25">
      <c r="A511" s="1"/>
      <c r="C511" s="2"/>
      <c r="E511" s="2"/>
    </row>
    <row r="512" spans="1:5" ht="14.25">
      <c r="A512" s="1"/>
      <c r="C512" s="2"/>
      <c r="E512" s="2"/>
    </row>
    <row r="513" spans="1:5" ht="14.25">
      <c r="A513" s="1"/>
      <c r="C513" s="2"/>
      <c r="E513" s="2"/>
    </row>
    <row r="514" spans="1:5" ht="14.25">
      <c r="A514" s="1"/>
      <c r="C514" s="2"/>
      <c r="E514" s="2"/>
    </row>
    <row r="515" spans="1:5" ht="14.25">
      <c r="A515" s="1"/>
      <c r="C515" s="2"/>
      <c r="E515" s="2"/>
    </row>
    <row r="516" spans="1:5" ht="14.25">
      <c r="A516" s="1"/>
      <c r="C516" s="2"/>
      <c r="E516" s="2"/>
    </row>
    <row r="517" spans="1:5" ht="14.25">
      <c r="A517" s="1"/>
      <c r="C517" s="2"/>
      <c r="E517" s="2"/>
    </row>
    <row r="518" spans="1:5" ht="14.25">
      <c r="A518" s="1"/>
      <c r="C518" s="2"/>
      <c r="E518" s="2"/>
    </row>
    <row r="519" spans="1:5" ht="14.25">
      <c r="A519" s="1"/>
      <c r="C519" s="2"/>
      <c r="E519" s="2"/>
    </row>
    <row r="520" spans="1:5" ht="14.25">
      <c r="A520" s="1"/>
      <c r="C520" s="2"/>
      <c r="E520" s="2"/>
    </row>
    <row r="521" spans="1:5" ht="14.25">
      <c r="A521" s="1"/>
      <c r="C521" s="2"/>
      <c r="E521" s="2"/>
    </row>
    <row r="522" spans="1:5" ht="14.25">
      <c r="A522" s="1"/>
      <c r="C522" s="2"/>
      <c r="E522" s="2"/>
    </row>
    <row r="523" spans="1:5" ht="14.25">
      <c r="A523" s="1"/>
      <c r="C523" s="2"/>
      <c r="E523" s="2"/>
    </row>
    <row r="524" spans="1:5" ht="14.25">
      <c r="A524" s="1"/>
      <c r="C524" s="2"/>
      <c r="E524" s="2"/>
    </row>
    <row r="525" spans="1:5" ht="14.25">
      <c r="A525" s="1"/>
      <c r="C525" s="2"/>
      <c r="E525" s="2"/>
    </row>
    <row r="526" spans="1:5" ht="14.25">
      <c r="A526" s="1"/>
      <c r="C526" s="2"/>
      <c r="E526" s="2"/>
    </row>
    <row r="527" spans="1:5" ht="14.25">
      <c r="A527" s="1"/>
      <c r="C527" s="2"/>
      <c r="E527" s="2"/>
    </row>
    <row r="528" spans="1:5" ht="14.25">
      <c r="A528" s="1"/>
      <c r="C528" s="2"/>
      <c r="E528" s="2"/>
    </row>
    <row r="529" spans="1:5" ht="14.25">
      <c r="A529" s="1"/>
      <c r="C529" s="2"/>
      <c r="E529" s="2"/>
    </row>
    <row r="530" spans="1:5" ht="14.25">
      <c r="A530" s="1"/>
      <c r="C530" s="2"/>
      <c r="E530" s="2"/>
    </row>
    <row r="531" spans="1:5" ht="14.25">
      <c r="A531" s="1"/>
      <c r="C531" s="2"/>
      <c r="E531" s="2"/>
    </row>
    <row r="532" spans="1:5" ht="14.25">
      <c r="A532" s="1"/>
      <c r="C532" s="2"/>
      <c r="E532" s="2"/>
    </row>
    <row r="533" spans="1:5" ht="14.25">
      <c r="A533" s="1"/>
      <c r="C533" s="2"/>
      <c r="E533" s="2"/>
    </row>
    <row r="534" spans="1:5" ht="14.25">
      <c r="A534" s="1"/>
      <c r="C534" s="2"/>
      <c r="E534" s="2"/>
    </row>
    <row r="535" spans="1:5" ht="14.25">
      <c r="A535" s="1"/>
      <c r="C535" s="2"/>
      <c r="E535" s="2"/>
    </row>
    <row r="536" spans="1:5" ht="14.25">
      <c r="A536" s="1"/>
      <c r="C536" s="2"/>
      <c r="E536" s="2"/>
    </row>
    <row r="537" spans="1:5" ht="14.25">
      <c r="A537" s="1"/>
      <c r="C537" s="2"/>
      <c r="E537" s="2"/>
    </row>
    <row r="538" spans="1:5" ht="14.25">
      <c r="A538" s="1"/>
      <c r="C538" s="2"/>
      <c r="E538" s="2"/>
    </row>
    <row r="539" spans="1:5" ht="14.25">
      <c r="A539" s="1"/>
      <c r="C539" s="2"/>
      <c r="E539" s="2"/>
    </row>
    <row r="540" spans="1:5" ht="14.25">
      <c r="A540" s="1"/>
      <c r="C540" s="2"/>
      <c r="E540" s="2"/>
    </row>
    <row r="541" spans="1:5" ht="14.25">
      <c r="A541" s="1"/>
      <c r="C541" s="2"/>
      <c r="E541" s="2"/>
    </row>
    <row r="542" spans="1:5" ht="14.25">
      <c r="A542" s="1"/>
      <c r="C542" s="2"/>
      <c r="E542" s="2"/>
    </row>
    <row r="543" spans="1:5" ht="14.25">
      <c r="A543" s="1"/>
      <c r="C543" s="2"/>
      <c r="E543" s="2"/>
    </row>
    <row r="544" spans="1:5" ht="14.25">
      <c r="A544" s="1"/>
      <c r="C544" s="2"/>
      <c r="E544" s="2"/>
    </row>
    <row r="545" spans="1:5" ht="14.25">
      <c r="A545" s="1"/>
      <c r="C545" s="2"/>
      <c r="E545" s="2"/>
    </row>
    <row r="546" spans="1:5" ht="14.25">
      <c r="A546" s="1"/>
      <c r="C546" s="2"/>
      <c r="E546" s="2"/>
    </row>
    <row r="547" spans="1:5" ht="14.25">
      <c r="A547" s="1"/>
      <c r="C547" s="2"/>
      <c r="E547" s="2"/>
    </row>
    <row r="548" spans="1:5" ht="14.25">
      <c r="A548" s="1"/>
      <c r="C548" s="2"/>
      <c r="E548" s="2"/>
    </row>
    <row r="549" spans="1:5" ht="14.25">
      <c r="A549" s="1"/>
      <c r="C549" s="2"/>
      <c r="E549" s="2"/>
    </row>
    <row r="550" spans="1:5" ht="14.25">
      <c r="A550" s="1"/>
      <c r="C550" s="2"/>
      <c r="E550" s="2"/>
    </row>
    <row r="551" spans="1:5" ht="14.25">
      <c r="A551" s="1"/>
      <c r="C551" s="2"/>
      <c r="E551" s="2"/>
    </row>
    <row r="552" spans="1:5" ht="14.25">
      <c r="A552" s="1"/>
      <c r="C552" s="2"/>
      <c r="E552" s="2"/>
    </row>
    <row r="553" spans="1:5" ht="14.25">
      <c r="A553" s="1"/>
      <c r="C553" s="2"/>
      <c r="E553" s="2"/>
    </row>
    <row r="554" spans="1:5" ht="14.25">
      <c r="A554" s="1"/>
      <c r="C554" s="2"/>
      <c r="E554" s="2"/>
    </row>
    <row r="555" spans="1:5" ht="14.25">
      <c r="A555" s="1"/>
      <c r="C555" s="2"/>
      <c r="E555" s="2"/>
    </row>
    <row r="556" spans="1:5" ht="14.25">
      <c r="A556" s="1"/>
      <c r="C556" s="2"/>
      <c r="E556" s="2"/>
    </row>
    <row r="557" spans="1:5" ht="14.25">
      <c r="A557" s="1"/>
      <c r="C557" s="2"/>
      <c r="E557" s="2"/>
    </row>
    <row r="558" spans="1:5" ht="14.25">
      <c r="A558" s="1"/>
      <c r="C558" s="2"/>
      <c r="E558" s="2"/>
    </row>
    <row r="559" spans="1:5" ht="14.25">
      <c r="A559" s="1"/>
      <c r="C559" s="2"/>
      <c r="E559" s="2"/>
    </row>
    <row r="560" spans="1:5" ht="14.25">
      <c r="A560" s="1"/>
      <c r="C560" s="2"/>
      <c r="E560" s="2"/>
    </row>
    <row r="561" spans="1:5" ht="14.25">
      <c r="A561" s="1"/>
      <c r="C561" s="2"/>
      <c r="E561" s="2"/>
    </row>
    <row r="562" spans="1:5" ht="14.25">
      <c r="A562" s="1"/>
      <c r="C562" s="2"/>
      <c r="E562" s="2"/>
    </row>
    <row r="563" spans="1:5" ht="14.25">
      <c r="A563" s="1"/>
      <c r="C563" s="2"/>
      <c r="E563" s="2"/>
    </row>
    <row r="564" spans="1:5" ht="14.25">
      <c r="A564" s="1"/>
      <c r="C564" s="2"/>
      <c r="E564" s="2"/>
    </row>
    <row r="565" spans="1:5" ht="14.25">
      <c r="A565" s="1"/>
      <c r="C565" s="2"/>
      <c r="E565" s="2"/>
    </row>
    <row r="566" spans="1:5" ht="14.25">
      <c r="A566" s="1"/>
      <c r="C566" s="2"/>
      <c r="E566" s="2"/>
    </row>
    <row r="567" spans="1:5" ht="14.25">
      <c r="A567" s="1"/>
      <c r="C567" s="2"/>
      <c r="E567" s="2"/>
    </row>
    <row r="568" spans="1:5" ht="14.25">
      <c r="A568" s="1"/>
      <c r="C568" s="2"/>
      <c r="E568" s="2"/>
    </row>
    <row r="569" spans="1:5" ht="14.25">
      <c r="A569" s="1"/>
      <c r="C569" s="2"/>
      <c r="E569" s="2"/>
    </row>
    <row r="570" spans="1:5" ht="14.25">
      <c r="A570" s="1"/>
      <c r="C570" s="2"/>
      <c r="E570" s="2"/>
    </row>
    <row r="571" spans="1:5" ht="14.25">
      <c r="A571" s="1"/>
      <c r="C571" s="2"/>
      <c r="E571" s="2"/>
    </row>
    <row r="572" spans="1:5" ht="14.25">
      <c r="A572" s="1"/>
      <c r="C572" s="2"/>
      <c r="E572" s="2"/>
    </row>
    <row r="573" spans="1:5" ht="14.25">
      <c r="A573" s="1"/>
      <c r="C573" s="2"/>
      <c r="E573" s="2"/>
    </row>
    <row r="574" spans="1:5" ht="14.25">
      <c r="A574" s="1"/>
      <c r="C574" s="2"/>
      <c r="E574" s="2"/>
    </row>
    <row r="575" spans="1:5" ht="14.25">
      <c r="A575" s="1"/>
      <c r="C575" s="2"/>
      <c r="E575" s="2"/>
    </row>
    <row r="576" spans="1:5" ht="14.25">
      <c r="A576" s="1"/>
      <c r="C576" s="2"/>
      <c r="E576" s="2"/>
    </row>
    <row r="577" spans="1:5" ht="14.25">
      <c r="A577" s="1"/>
      <c r="C577" s="2"/>
      <c r="E577" s="2"/>
    </row>
    <row r="578" spans="1:5" ht="14.25">
      <c r="A578" s="1"/>
      <c r="C578" s="2"/>
      <c r="E578" s="2"/>
    </row>
    <row r="579" spans="1:5" ht="14.25">
      <c r="A579" s="1"/>
      <c r="C579" s="2"/>
      <c r="E579" s="2"/>
    </row>
    <row r="580" spans="1:5" ht="14.25">
      <c r="A580" s="1"/>
      <c r="C580" s="2"/>
      <c r="E580" s="2"/>
    </row>
    <row r="581" spans="1:5" ht="14.25">
      <c r="A581" s="1"/>
      <c r="C581" s="2"/>
      <c r="E581" s="2"/>
    </row>
    <row r="582" spans="1:5" ht="14.25">
      <c r="A582" s="1"/>
      <c r="C582" s="2"/>
      <c r="E582" s="2"/>
    </row>
    <row r="583" spans="1:5" ht="14.25">
      <c r="A583" s="1"/>
      <c r="C583" s="2"/>
      <c r="E583" s="2"/>
    </row>
    <row r="584" spans="1:5" ht="14.25">
      <c r="A584" s="1"/>
      <c r="C584" s="2"/>
      <c r="E584" s="2"/>
    </row>
    <row r="585" spans="1:5" ht="14.25">
      <c r="A585" s="1"/>
      <c r="C585" s="2"/>
      <c r="E585" s="2"/>
    </row>
    <row r="586" spans="1:5" ht="14.25">
      <c r="A586" s="1"/>
      <c r="C586" s="2"/>
      <c r="E586" s="2"/>
    </row>
    <row r="587" spans="1:5" ht="14.25">
      <c r="A587" s="1"/>
      <c r="C587" s="2"/>
      <c r="E587" s="2"/>
    </row>
    <row r="588" spans="1:5" ht="14.25">
      <c r="A588" s="1"/>
      <c r="C588" s="2"/>
      <c r="E588" s="2"/>
    </row>
    <row r="589" spans="1:5" ht="14.25">
      <c r="A589" s="1"/>
      <c r="C589" s="2"/>
      <c r="E589" s="2"/>
    </row>
    <row r="590" spans="1:5" ht="14.25">
      <c r="A590" s="1"/>
      <c r="C590" s="2"/>
      <c r="E590" s="2"/>
    </row>
    <row r="591" spans="1:5" ht="14.25">
      <c r="A591" s="1"/>
      <c r="C591" s="2"/>
      <c r="E591" s="2"/>
    </row>
    <row r="592" spans="1:5" ht="14.25">
      <c r="A592" s="1"/>
      <c r="C592" s="2"/>
      <c r="E592" s="2"/>
    </row>
    <row r="593" spans="1:5" ht="14.25">
      <c r="A593" s="1"/>
      <c r="C593" s="2"/>
      <c r="E593" s="2"/>
    </row>
    <row r="594" spans="1:5" ht="14.25">
      <c r="A594" s="1"/>
      <c r="C594" s="2"/>
      <c r="E594" s="2"/>
    </row>
    <row r="595" spans="1:5" ht="14.25">
      <c r="A595" s="1"/>
      <c r="C595" s="2"/>
      <c r="E595" s="2"/>
    </row>
    <row r="596" spans="1:5" ht="14.25">
      <c r="A596" s="1"/>
      <c r="C596" s="2"/>
      <c r="E596" s="2"/>
    </row>
    <row r="597" spans="1:5" ht="14.25">
      <c r="A597" s="1"/>
      <c r="C597" s="2"/>
      <c r="E597" s="2"/>
    </row>
    <row r="598" spans="1:5" ht="14.25">
      <c r="A598" s="1"/>
      <c r="C598" s="2"/>
      <c r="E598" s="2"/>
    </row>
    <row r="599" spans="1:5" ht="14.25">
      <c r="A599" s="1"/>
      <c r="C599" s="2"/>
      <c r="E599" s="2"/>
    </row>
    <row r="600" spans="1:5" ht="14.25">
      <c r="A600" s="1"/>
      <c r="C600" s="2"/>
      <c r="E600" s="2"/>
    </row>
    <row r="601" spans="1:5" ht="14.25">
      <c r="A601" s="1"/>
      <c r="C601" s="2"/>
      <c r="E601" s="2"/>
    </row>
    <row r="602" spans="1:5" ht="14.25">
      <c r="A602" s="1"/>
      <c r="C602" s="2"/>
      <c r="E602" s="2"/>
    </row>
    <row r="603" spans="1:5" ht="14.25">
      <c r="A603" s="1"/>
      <c r="C603" s="2"/>
      <c r="E603" s="2"/>
    </row>
    <row r="604" spans="1:5" ht="14.25">
      <c r="A604" s="1"/>
      <c r="C604" s="2"/>
      <c r="E604" s="2"/>
    </row>
    <row r="605" spans="1:5" ht="14.25">
      <c r="A605" s="1"/>
      <c r="C605" s="2"/>
      <c r="E605" s="2"/>
    </row>
    <row r="606" spans="1:5" ht="14.25">
      <c r="A606" s="1"/>
      <c r="C606" s="2"/>
      <c r="E606" s="2"/>
    </row>
    <row r="607" spans="1:5" ht="14.25">
      <c r="A607" s="1"/>
      <c r="C607" s="2"/>
      <c r="E607" s="2"/>
    </row>
    <row r="608" spans="1:5" ht="14.25">
      <c r="A608" s="1"/>
      <c r="C608" s="2"/>
      <c r="E608" s="2"/>
    </row>
    <row r="609" spans="1:5" ht="14.25">
      <c r="A609" s="1"/>
      <c r="C609" s="2"/>
      <c r="E609" s="2"/>
    </row>
    <row r="610" spans="1:5" ht="14.25">
      <c r="A610" s="1"/>
      <c r="C610" s="2"/>
      <c r="E610" s="2"/>
    </row>
    <row r="611" spans="1:5" ht="14.25">
      <c r="A611" s="1"/>
      <c r="C611" s="2"/>
      <c r="E611" s="2"/>
    </row>
    <row r="612" spans="1:5" ht="14.25">
      <c r="A612" s="1"/>
      <c r="C612" s="2"/>
      <c r="E612" s="2"/>
    </row>
    <row r="613" spans="1:5" ht="14.25">
      <c r="A613" s="1"/>
      <c r="C613" s="2"/>
      <c r="E613" s="2"/>
    </row>
    <row r="614" spans="1:5" ht="14.25">
      <c r="A614" s="1"/>
      <c r="C614" s="2"/>
      <c r="E614" s="2"/>
    </row>
    <row r="615" spans="1:5" ht="14.25">
      <c r="A615" s="1"/>
      <c r="C615" s="2"/>
      <c r="E615" s="2"/>
    </row>
    <row r="616" spans="1:5" ht="14.25">
      <c r="A616" s="1"/>
      <c r="C616" s="2"/>
      <c r="E616" s="2"/>
    </row>
    <row r="617" spans="1:5" ht="14.25">
      <c r="A617" s="1"/>
      <c r="C617" s="2"/>
      <c r="E617" s="2"/>
    </row>
    <row r="618" spans="1:5" ht="14.25">
      <c r="A618" s="1"/>
      <c r="C618" s="2"/>
      <c r="E618" s="2"/>
    </row>
    <row r="619" spans="1:5" ht="14.25">
      <c r="A619" s="1"/>
      <c r="C619" s="2"/>
      <c r="E619" s="2"/>
    </row>
    <row r="620" spans="1:5" ht="14.25">
      <c r="A620" s="1"/>
      <c r="C620" s="2"/>
      <c r="E620" s="2"/>
    </row>
    <row r="621" spans="1:5" ht="14.25">
      <c r="A621" s="1"/>
      <c r="C621" s="2"/>
      <c r="E621" s="2"/>
    </row>
    <row r="622" spans="1:5" ht="14.25">
      <c r="A622" s="1"/>
      <c r="C622" s="2"/>
      <c r="E622" s="2"/>
    </row>
    <row r="623" spans="1:5" ht="14.25">
      <c r="A623" s="1"/>
      <c r="C623" s="2"/>
      <c r="E623" s="2"/>
    </row>
    <row r="624" spans="1:5" ht="14.25">
      <c r="A624" s="1"/>
      <c r="C624" s="2"/>
      <c r="E624" s="2"/>
    </row>
    <row r="625" spans="1:5" ht="14.25">
      <c r="A625" s="1"/>
      <c r="C625" s="2"/>
      <c r="E625" s="2"/>
    </row>
    <row r="626" spans="1:5" ht="14.25">
      <c r="A626" s="1"/>
      <c r="C626" s="2"/>
      <c r="E626" s="2"/>
    </row>
    <row r="627" spans="1:5" ht="14.25">
      <c r="A627" s="1"/>
      <c r="C627" s="2"/>
      <c r="E627" s="2"/>
    </row>
    <row r="628" spans="1:5" ht="14.25">
      <c r="A628" s="1"/>
      <c r="C628" s="2"/>
      <c r="E628" s="2"/>
    </row>
    <row r="629" spans="1:5" ht="14.25">
      <c r="A629" s="1"/>
      <c r="C629" s="2"/>
      <c r="E629" s="2"/>
    </row>
    <row r="630" spans="1:5" ht="14.25">
      <c r="A630" s="1"/>
      <c r="C630" s="2"/>
      <c r="E630" s="2"/>
    </row>
    <row r="631" spans="1:5" ht="14.25">
      <c r="A631" s="1"/>
      <c r="C631" s="2"/>
      <c r="E631" s="2"/>
    </row>
    <row r="632" spans="1:5" ht="14.25">
      <c r="A632" s="1"/>
      <c r="C632" s="2"/>
      <c r="E632" s="2"/>
    </row>
    <row r="633" spans="1:5" ht="14.25">
      <c r="A633" s="1"/>
      <c r="C633" s="2"/>
      <c r="E633" s="2"/>
    </row>
    <row r="634" spans="1:5" ht="14.25">
      <c r="A634" s="1"/>
      <c r="C634" s="2"/>
      <c r="E634" s="2"/>
    </row>
    <row r="635" spans="1:5" ht="14.25">
      <c r="A635" s="1"/>
      <c r="C635" s="2"/>
      <c r="E635" s="2"/>
    </row>
    <row r="636" spans="1:5" ht="14.25">
      <c r="A636" s="1"/>
      <c r="C636" s="2"/>
      <c r="E636" s="2"/>
    </row>
    <row r="637" spans="1:5" ht="14.25">
      <c r="A637" s="1"/>
      <c r="C637" s="2"/>
      <c r="E637" s="2"/>
    </row>
    <row r="638" spans="1:5" ht="14.25">
      <c r="A638" s="1"/>
      <c r="C638" s="2"/>
      <c r="E638" s="2"/>
    </row>
    <row r="639" spans="1:5" ht="14.25">
      <c r="A639" s="1"/>
      <c r="C639" s="2"/>
      <c r="E639" s="2"/>
    </row>
    <row r="640" spans="1:5" ht="14.25">
      <c r="A640" s="1"/>
      <c r="C640" s="2"/>
      <c r="E640" s="2"/>
    </row>
    <row r="641" spans="1:5" ht="14.25">
      <c r="A641" s="1"/>
      <c r="C641" s="2"/>
      <c r="E641" s="2"/>
    </row>
    <row r="642" spans="1:5" ht="14.25">
      <c r="A642" s="1"/>
      <c r="C642" s="2"/>
      <c r="E642" s="2"/>
    </row>
    <row r="643" spans="1:5" ht="14.25">
      <c r="A643" s="1"/>
      <c r="C643" s="2"/>
      <c r="E643" s="2"/>
    </row>
    <row r="644" spans="1:5" ht="14.25">
      <c r="A644" s="1"/>
      <c r="C644" s="2"/>
      <c r="E644" s="2"/>
    </row>
    <row r="645" spans="1:5" ht="14.25">
      <c r="A645" s="1"/>
      <c r="C645" s="2"/>
      <c r="E645" s="2"/>
    </row>
    <row r="646" spans="1:5" ht="14.25">
      <c r="A646" s="1"/>
      <c r="C646" s="2"/>
      <c r="E646" s="2"/>
    </row>
    <row r="647" spans="1:5" ht="14.25">
      <c r="A647" s="1"/>
      <c r="C647" s="2"/>
      <c r="E647" s="2"/>
    </row>
    <row r="648" spans="1:5" ht="14.25">
      <c r="A648" s="1"/>
      <c r="C648" s="2"/>
      <c r="E648" s="2"/>
    </row>
    <row r="649" spans="1:5" ht="14.25">
      <c r="A649" s="1"/>
      <c r="C649" s="2"/>
      <c r="E649" s="2"/>
    </row>
    <row r="650" spans="1:5" ht="14.25">
      <c r="A650" s="1"/>
      <c r="C650" s="2"/>
      <c r="E650" s="2"/>
    </row>
    <row r="651" spans="1:5" ht="14.25">
      <c r="A651" s="1"/>
      <c r="C651" s="2"/>
      <c r="E651" s="2"/>
    </row>
    <row r="652" spans="1:5" ht="14.25">
      <c r="A652" s="1"/>
      <c r="C652" s="2"/>
      <c r="E652" s="2"/>
    </row>
    <row r="653" spans="1:5" ht="14.25">
      <c r="A653" s="1"/>
      <c r="C653" s="2"/>
      <c r="E653" s="2"/>
    </row>
    <row r="654" spans="1:5" ht="14.25">
      <c r="A654" s="1"/>
      <c r="C654" s="2"/>
      <c r="E654" s="2"/>
    </row>
    <row r="655" spans="1:5" ht="14.25">
      <c r="A655" s="1"/>
      <c r="C655" s="2"/>
      <c r="E655" s="2"/>
    </row>
    <row r="656" spans="1:5" ht="14.25">
      <c r="A656" s="1"/>
      <c r="C656" s="2"/>
      <c r="E656" s="2"/>
    </row>
    <row r="657" spans="1:5" ht="14.25">
      <c r="A657" s="1"/>
      <c r="C657" s="2"/>
      <c r="E657" s="2"/>
    </row>
    <row r="658" spans="1:5" ht="14.25">
      <c r="A658" s="1"/>
      <c r="C658" s="2"/>
      <c r="E658" s="2"/>
    </row>
    <row r="659" spans="1:5" ht="14.25">
      <c r="A659" s="1"/>
      <c r="C659" s="2"/>
      <c r="E659" s="2"/>
    </row>
    <row r="660" spans="1:5" ht="14.25">
      <c r="A660" s="1"/>
      <c r="C660" s="2"/>
      <c r="E660" s="2"/>
    </row>
    <row r="661" spans="1:5" ht="14.25">
      <c r="A661" s="1"/>
      <c r="C661" s="2"/>
      <c r="E661" s="2"/>
    </row>
    <row r="662" spans="1:5" ht="14.25">
      <c r="A662" s="1"/>
      <c r="C662" s="2"/>
      <c r="E662" s="2"/>
    </row>
    <row r="663" spans="1:5" ht="14.25">
      <c r="A663" s="1"/>
      <c r="C663" s="2"/>
      <c r="E663" s="2"/>
    </row>
    <row r="664" spans="1:5" ht="14.25">
      <c r="A664" s="1"/>
      <c r="C664" s="2"/>
      <c r="E664" s="2"/>
    </row>
    <row r="665" spans="1:5" ht="14.25">
      <c r="A665" s="1"/>
      <c r="C665" s="2"/>
      <c r="E665" s="2"/>
    </row>
    <row r="666" spans="1:5" ht="14.25">
      <c r="A666" s="1"/>
      <c r="C666" s="2"/>
      <c r="E666" s="2"/>
    </row>
    <row r="667" spans="1:5" ht="14.25">
      <c r="A667" s="1"/>
      <c r="C667" s="2"/>
      <c r="E667" s="2"/>
    </row>
    <row r="668" spans="1:5" ht="14.25">
      <c r="A668" s="1"/>
      <c r="C668" s="2"/>
      <c r="E668" s="2"/>
    </row>
    <row r="669" spans="1:5" ht="14.25">
      <c r="A669" s="1"/>
      <c r="C669" s="2"/>
      <c r="E669" s="2"/>
    </row>
    <row r="670" spans="1:5" ht="14.25">
      <c r="A670" s="1"/>
      <c r="C670" s="2"/>
      <c r="E670" s="2"/>
    </row>
    <row r="671" spans="1:5" ht="14.25">
      <c r="A671" s="1"/>
      <c r="C671" s="2"/>
      <c r="E671" s="2"/>
    </row>
    <row r="672" spans="1:5" ht="14.25">
      <c r="A672" s="1"/>
      <c r="C672" s="2"/>
      <c r="E672" s="2"/>
    </row>
    <row r="673" spans="1:5" ht="14.25">
      <c r="A673" s="1"/>
      <c r="C673" s="2"/>
      <c r="E673" s="2"/>
    </row>
    <row r="674" spans="1:5" ht="14.25">
      <c r="A674" s="1"/>
      <c r="C674" s="2"/>
      <c r="E674" s="2"/>
    </row>
    <row r="675" spans="1:5" ht="14.25">
      <c r="A675" s="1"/>
      <c r="C675" s="2"/>
      <c r="E675" s="2"/>
    </row>
    <row r="676" spans="1:5" ht="14.25">
      <c r="A676" s="1"/>
      <c r="C676" s="2"/>
      <c r="E676" s="2"/>
    </row>
    <row r="677" spans="1:5" ht="14.25">
      <c r="A677" s="1"/>
      <c r="C677" s="2"/>
      <c r="E677" s="2"/>
    </row>
    <row r="678" spans="1:5" ht="14.25">
      <c r="A678" s="1"/>
      <c r="C678" s="2"/>
      <c r="E678" s="2"/>
    </row>
    <row r="679" spans="1:5" ht="14.25">
      <c r="A679" s="1"/>
      <c r="C679" s="2"/>
      <c r="E679" s="2"/>
    </row>
    <row r="680" spans="1:5" ht="14.25">
      <c r="A680" s="1"/>
      <c r="C680" s="2"/>
      <c r="E680" s="2"/>
    </row>
    <row r="681" spans="1:5" ht="14.25">
      <c r="A681" s="1"/>
      <c r="C681" s="2"/>
      <c r="E681" s="2"/>
    </row>
    <row r="682" spans="1:5" ht="14.25">
      <c r="A682" s="1"/>
      <c r="C682" s="2"/>
      <c r="E682" s="2"/>
    </row>
    <row r="683" spans="1:5" ht="14.25">
      <c r="A683" s="1"/>
      <c r="C683" s="2"/>
      <c r="E683" s="2"/>
    </row>
    <row r="684" spans="1:5" ht="14.25">
      <c r="A684" s="1"/>
      <c r="C684" s="2"/>
      <c r="E684" s="2"/>
    </row>
    <row r="685" spans="1:5" ht="14.25">
      <c r="A685" s="1"/>
      <c r="C685" s="2"/>
      <c r="E685" s="2"/>
    </row>
    <row r="686" spans="1:5" ht="14.25">
      <c r="A686" s="1"/>
      <c r="C686" s="2"/>
      <c r="E686" s="2"/>
    </row>
    <row r="687" spans="1:5" ht="14.25">
      <c r="A687" s="1"/>
      <c r="C687" s="2"/>
      <c r="E687" s="2"/>
    </row>
    <row r="688" spans="1:5" ht="14.25">
      <c r="A688" s="1"/>
      <c r="C688" s="2"/>
      <c r="E688" s="2"/>
    </row>
    <row r="689" spans="1:5" ht="14.25">
      <c r="A689" s="1"/>
      <c r="C689" s="2"/>
      <c r="E689" s="2"/>
    </row>
    <row r="690" spans="1:5" ht="14.25">
      <c r="A690" s="1"/>
      <c r="C690" s="2"/>
      <c r="E690" s="2"/>
    </row>
    <row r="691" spans="1:5" ht="14.25">
      <c r="A691" s="1"/>
      <c r="C691" s="2"/>
      <c r="E691" s="2"/>
    </row>
    <row r="692" spans="1:5" ht="14.25">
      <c r="A692" s="1"/>
      <c r="C692" s="2"/>
      <c r="E692" s="2"/>
    </row>
    <row r="693" spans="1:5" ht="14.25">
      <c r="A693" s="1"/>
      <c r="C693" s="2"/>
      <c r="E693" s="2"/>
    </row>
    <row r="694" spans="1:5" ht="14.25">
      <c r="A694" s="1"/>
      <c r="C694" s="2"/>
      <c r="E694" s="2"/>
    </row>
    <row r="695" spans="1:5" ht="14.25">
      <c r="A695" s="1"/>
      <c r="C695" s="2"/>
      <c r="E695" s="2"/>
    </row>
    <row r="696" spans="1:5" ht="14.25">
      <c r="A696" s="1"/>
      <c r="C696" s="2"/>
      <c r="E696" s="2"/>
    </row>
    <row r="697" spans="1:5" ht="14.25">
      <c r="A697" s="1"/>
      <c r="C697" s="2"/>
      <c r="E697" s="2"/>
    </row>
    <row r="698" spans="1:5" ht="14.25">
      <c r="A698" s="1"/>
      <c r="C698" s="2"/>
      <c r="E698" s="2"/>
    </row>
    <row r="699" spans="1:5" ht="14.25">
      <c r="A699" s="1"/>
      <c r="C699" s="2"/>
      <c r="E699" s="2"/>
    </row>
    <row r="700" spans="1:5" ht="14.25">
      <c r="A700" s="1"/>
      <c r="C700" s="2"/>
      <c r="E700" s="2"/>
    </row>
    <row r="701" spans="1:5" ht="14.25">
      <c r="A701" s="1"/>
      <c r="C701" s="2"/>
      <c r="E701" s="2"/>
    </row>
    <row r="702" spans="1:5" ht="14.25">
      <c r="A702" s="1"/>
      <c r="C702" s="2"/>
      <c r="E702" s="2"/>
    </row>
    <row r="703" spans="1:5" ht="14.25">
      <c r="A703" s="1"/>
      <c r="C703" s="2"/>
      <c r="E703" s="2"/>
    </row>
    <row r="704" spans="1:5" ht="14.25">
      <c r="A704" s="1"/>
      <c r="C704" s="2"/>
      <c r="E704" s="2"/>
    </row>
    <row r="705" spans="1:5" ht="14.25">
      <c r="A705" s="1"/>
      <c r="C705" s="2"/>
      <c r="E705" s="2"/>
    </row>
    <row r="706" spans="1:5" ht="14.25">
      <c r="A706" s="1"/>
      <c r="C706" s="2"/>
      <c r="E706" s="2"/>
    </row>
    <row r="707" spans="1:5" ht="14.25">
      <c r="A707" s="1"/>
      <c r="C707" s="2"/>
      <c r="E707" s="2"/>
    </row>
    <row r="708" spans="1:5" ht="14.25">
      <c r="A708" s="1"/>
      <c r="C708" s="2"/>
      <c r="E708" s="2"/>
    </row>
    <row r="709" spans="1:5" ht="14.25">
      <c r="A709" s="1"/>
      <c r="C709" s="2"/>
      <c r="E709" s="2"/>
    </row>
    <row r="710" spans="1:5" ht="14.25">
      <c r="A710" s="1"/>
      <c r="C710" s="2"/>
      <c r="E710" s="2"/>
    </row>
    <row r="711" spans="1:5" ht="14.25">
      <c r="A711" s="1"/>
      <c r="C711" s="2"/>
      <c r="E711" s="2"/>
    </row>
    <row r="712" spans="1:5" ht="14.25">
      <c r="A712" s="1"/>
      <c r="C712" s="2"/>
      <c r="E712" s="2"/>
    </row>
    <row r="713" spans="1:5" ht="14.25">
      <c r="A713" s="1"/>
      <c r="C713" s="2"/>
      <c r="E713" s="2"/>
    </row>
    <row r="714" spans="1:5" ht="14.25">
      <c r="A714" s="1"/>
      <c r="C714" s="2"/>
      <c r="E714" s="2"/>
    </row>
    <row r="715" spans="1:5" ht="14.25">
      <c r="A715" s="1"/>
      <c r="C715" s="2"/>
      <c r="E715" s="2"/>
    </row>
    <row r="716" spans="1:5" ht="14.25">
      <c r="A716" s="1"/>
      <c r="C716" s="2"/>
      <c r="E716" s="2"/>
    </row>
    <row r="717" spans="1:5" ht="14.25">
      <c r="A717" s="1"/>
      <c r="C717" s="2"/>
      <c r="E717" s="2"/>
    </row>
    <row r="718" spans="1:5" ht="14.25">
      <c r="A718" s="1"/>
      <c r="C718" s="2"/>
      <c r="E718" s="2"/>
    </row>
    <row r="719" spans="1:5" ht="14.25">
      <c r="A719" s="1"/>
      <c r="C719" s="2"/>
      <c r="E719" s="2"/>
    </row>
    <row r="720" spans="1:5" ht="14.25">
      <c r="A720" s="1"/>
      <c r="C720" s="2"/>
      <c r="E720" s="2"/>
    </row>
    <row r="721" spans="1:5" ht="14.25">
      <c r="A721" s="1"/>
      <c r="C721" s="2"/>
      <c r="E721" s="2"/>
    </row>
    <row r="722" spans="1:5" ht="14.25">
      <c r="A722" s="1"/>
      <c r="C722" s="2"/>
      <c r="E722" s="2"/>
    </row>
    <row r="723" spans="1:5" ht="14.25">
      <c r="A723" s="1"/>
      <c r="C723" s="2"/>
      <c r="E723" s="2"/>
    </row>
    <row r="724" spans="1:5" ht="14.25">
      <c r="A724" s="1"/>
      <c r="C724" s="2"/>
      <c r="E724" s="2"/>
    </row>
    <row r="725" spans="1:5" ht="14.25">
      <c r="A725" s="1"/>
      <c r="E725" s="2"/>
    </row>
    <row r="726" spans="1:5" ht="14.25">
      <c r="A726" s="1"/>
      <c r="E726" s="2"/>
    </row>
    <row r="727" spans="1:5" ht="14.25">
      <c r="A727" s="1"/>
      <c r="E727" s="2"/>
    </row>
    <row r="728" spans="1:5" ht="14.25">
      <c r="A728" s="1"/>
      <c r="E728" s="2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</sheetData>
  <printOptions horizontalCentered="1"/>
  <pageMargins left="0" right="0" top="0.2755905511811024" bottom="0.11811023622047245" header="0" footer="0"/>
  <pageSetup fitToHeight="8" horizontalDpi="600" verticalDpi="600" orientation="portrait" paperSize="9" scale="75" r:id="rId1"/>
  <headerFooter alignWithMargins="0">
    <oddFooter>&amp;C&amp;P</oddFooter>
  </headerFooter>
  <rowBreaks count="1" manualBreakCount="1">
    <brk id="6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Н Єршова</cp:lastModifiedBy>
  <cp:lastPrinted>2013-02-21T13:54:17Z</cp:lastPrinted>
  <dcterms:created xsi:type="dcterms:W3CDTF">2003-04-04T06:54:01Z</dcterms:created>
  <dcterms:modified xsi:type="dcterms:W3CDTF">2013-02-28T10:00:23Z</dcterms:modified>
  <cp:category/>
  <cp:version/>
  <cp:contentType/>
  <cp:contentStatus/>
</cp:coreProperties>
</file>